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ndreja Vadas\Desktop\izvještaj o izvršenju 30.06.2025\"/>
    </mc:Choice>
  </mc:AlternateContent>
  <xr:revisionPtr revIDLastSave="0" documentId="13_ncr:1_{2F07CFCF-5A1A-4EF6-9D72-E7E4A284892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žetak" sheetId="1" r:id="rId1"/>
    <sheet name="Pr-Ra ek.kl." sheetId="2" r:id="rId2"/>
    <sheet name="za word" sheetId="9" state="hidden" r:id="rId3"/>
    <sheet name="Pr-Ra iz.fin." sheetId="3" r:id="rId4"/>
    <sheet name="Ra fu.kl." sheetId="4" r:id="rId5"/>
    <sheet name="Rn.fin. ek.kl." sheetId="5" r:id="rId6"/>
    <sheet name="Rn.fin. iz.fin." sheetId="6" r:id="rId7"/>
    <sheet name="Izvj orga.kl. " sheetId="8" r:id="rId8"/>
    <sheet name="Izvj progr.kl.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9" l="1"/>
  <c r="F9" i="9"/>
  <c r="F10" i="9"/>
  <c r="F11" i="9"/>
  <c r="G83" i="9"/>
  <c r="E82" i="9"/>
  <c r="D82" i="9"/>
  <c r="D81" i="9" s="1"/>
  <c r="C82" i="9"/>
  <c r="C81" i="9" s="1"/>
  <c r="F80" i="9"/>
  <c r="E79" i="9"/>
  <c r="D79" i="9"/>
  <c r="C79" i="9"/>
  <c r="F78" i="9"/>
  <c r="E76" i="9"/>
  <c r="D76" i="9"/>
  <c r="C76" i="9"/>
  <c r="C75" i="9" s="1"/>
  <c r="F71" i="9"/>
  <c r="G70" i="9"/>
  <c r="F70" i="9"/>
  <c r="E69" i="9"/>
  <c r="G69" i="9" s="1"/>
  <c r="D69" i="9"/>
  <c r="C69" i="9"/>
  <c r="C68" i="9" s="1"/>
  <c r="D68" i="9"/>
  <c r="F67" i="9"/>
  <c r="F66" i="9"/>
  <c r="F65" i="9"/>
  <c r="F64" i="9"/>
  <c r="E63" i="9"/>
  <c r="D63" i="9"/>
  <c r="C63" i="9"/>
  <c r="F62" i="9"/>
  <c r="F61" i="9"/>
  <c r="F60" i="9"/>
  <c r="F59" i="9"/>
  <c r="F58" i="9"/>
  <c r="F57" i="9"/>
  <c r="F56" i="9"/>
  <c r="F55" i="9"/>
  <c r="F54" i="9"/>
  <c r="C53" i="9"/>
  <c r="F53" i="9" s="1"/>
  <c r="F52" i="9"/>
  <c r="F51" i="9"/>
  <c r="F50" i="9"/>
  <c r="F49" i="9"/>
  <c r="C48" i="9"/>
  <c r="F48" i="9" s="1"/>
  <c r="F47" i="9"/>
  <c r="F46" i="9"/>
  <c r="F45" i="9"/>
  <c r="C44" i="9"/>
  <c r="F44" i="9" s="1"/>
  <c r="F42" i="9"/>
  <c r="C41" i="9"/>
  <c r="F41" i="9" s="1"/>
  <c r="F40" i="9"/>
  <c r="C39" i="9"/>
  <c r="F39" i="9" s="1"/>
  <c r="F38" i="9"/>
  <c r="C37" i="9"/>
  <c r="F30" i="9"/>
  <c r="F29" i="9"/>
  <c r="F28" i="9"/>
  <c r="F26" i="9"/>
  <c r="F25" i="9"/>
  <c r="F24" i="9"/>
  <c r="F23" i="9"/>
  <c r="F22" i="9"/>
  <c r="F21" i="9"/>
  <c r="F19" i="9"/>
  <c r="F18" i="9"/>
  <c r="G17" i="9"/>
  <c r="F17" i="9"/>
  <c r="E16" i="9"/>
  <c r="D16" i="9"/>
  <c r="D15" i="9" s="1"/>
  <c r="C16" i="9"/>
  <c r="C15" i="9" s="1"/>
  <c r="F14" i="9"/>
  <c r="F13" i="9"/>
  <c r="E12" i="9"/>
  <c r="D12" i="9"/>
  <c r="C12" i="9"/>
  <c r="E5" i="9"/>
  <c r="C5" i="9"/>
  <c r="D3" i="9"/>
  <c r="D37" i="1"/>
  <c r="F16" i="9" l="1"/>
  <c r="E68" i="9"/>
  <c r="F68" i="9" s="1"/>
  <c r="F63" i="9"/>
  <c r="F76" i="9"/>
  <c r="F79" i="9"/>
  <c r="C4" i="9"/>
  <c r="C3" i="9" s="1"/>
  <c r="F12" i="9"/>
  <c r="E15" i="9"/>
  <c r="F15" i="9" s="1"/>
  <c r="G16" i="9"/>
  <c r="F69" i="9"/>
  <c r="E75" i="9"/>
  <c r="F75" i="9" s="1"/>
  <c r="G82" i="9"/>
  <c r="C36" i="9"/>
  <c r="C74" i="9"/>
  <c r="F74" i="9" s="1"/>
  <c r="F36" i="9"/>
  <c r="F5" i="9"/>
  <c r="F37" i="9"/>
  <c r="E81" i="9"/>
  <c r="C43" i="9"/>
  <c r="F43" i="9" s="1"/>
  <c r="E4" i="9" l="1"/>
  <c r="F4" i="9" s="1"/>
  <c r="C35" i="9"/>
  <c r="E3" i="9" l="1"/>
  <c r="F3" i="9" s="1"/>
  <c r="F35" i="9"/>
  <c r="C34" i="9"/>
  <c r="F34" i="9" s="1"/>
  <c r="G89" i="2" l="1"/>
  <c r="G88" i="2"/>
  <c r="G76" i="2"/>
  <c r="G75" i="2"/>
  <c r="G24" i="2"/>
  <c r="G23" i="2"/>
  <c r="F86" i="2"/>
  <c r="F85" i="2"/>
  <c r="F84" i="2"/>
  <c r="F82" i="2"/>
  <c r="F81" i="2"/>
  <c r="F80" i="2"/>
  <c r="F77" i="2"/>
  <c r="F76" i="2"/>
  <c r="F75" i="2"/>
  <c r="F74" i="2"/>
  <c r="F71" i="2"/>
  <c r="F72" i="2"/>
  <c r="F73" i="2"/>
  <c r="F70" i="2"/>
  <c r="F69" i="2"/>
  <c r="F61" i="2"/>
  <c r="F62" i="2"/>
  <c r="F63" i="2"/>
  <c r="F64" i="2"/>
  <c r="F65" i="2"/>
  <c r="F66" i="2"/>
  <c r="F67" i="2"/>
  <c r="F68" i="2"/>
  <c r="F60" i="2"/>
  <c r="F59" i="2"/>
  <c r="F56" i="2"/>
  <c r="F57" i="2"/>
  <c r="F58" i="2"/>
  <c r="F55" i="2"/>
  <c r="F54" i="2"/>
  <c r="F52" i="2"/>
  <c r="F53" i="2"/>
  <c r="F51" i="2"/>
  <c r="F50" i="2"/>
  <c r="F49" i="2"/>
  <c r="F48" i="2"/>
  <c r="F47" i="2"/>
  <c r="F46" i="2"/>
  <c r="F45" i="2"/>
  <c r="F44" i="2"/>
  <c r="F43" i="2"/>
  <c r="F42" i="2"/>
  <c r="F41" i="2"/>
  <c r="F40" i="2"/>
  <c r="F37" i="2"/>
  <c r="F36" i="2"/>
  <c r="F35" i="2"/>
  <c r="F33" i="2"/>
  <c r="F32" i="2"/>
  <c r="F31" i="2"/>
  <c r="F28" i="2"/>
  <c r="F29" i="2"/>
  <c r="F30" i="2"/>
  <c r="F26" i="2"/>
  <c r="F25" i="2"/>
  <c r="F24" i="2"/>
  <c r="F23" i="2"/>
  <c r="F22" i="2"/>
  <c r="F21" i="2"/>
  <c r="F20" i="2"/>
  <c r="F19" i="2"/>
  <c r="F15" i="2"/>
  <c r="F16" i="2"/>
  <c r="F17" i="2"/>
  <c r="F18" i="2"/>
  <c r="F12" i="2"/>
  <c r="F11" i="2"/>
  <c r="F10" i="2"/>
  <c r="C59" i="2"/>
  <c r="C47" i="2"/>
  <c r="C43" i="2"/>
  <c r="B37" i="1"/>
  <c r="F15" i="1"/>
  <c r="F17" i="1"/>
  <c r="F18" i="1"/>
  <c r="F19" i="1"/>
  <c r="F14" i="1"/>
  <c r="E15" i="1"/>
  <c r="E17" i="1"/>
  <c r="E18" i="1"/>
  <c r="E19" i="1"/>
  <c r="E14" i="1"/>
  <c r="C20" i="1"/>
  <c r="B20" i="1"/>
  <c r="B17" i="1"/>
  <c r="B14" i="1"/>
  <c r="D69" i="2"/>
  <c r="C69" i="2"/>
  <c r="E69" i="2"/>
  <c r="E75" i="2"/>
  <c r="E74" i="2" s="1"/>
  <c r="D74" i="2"/>
  <c r="D75" i="2"/>
  <c r="E85" i="2"/>
  <c r="E82" i="2"/>
  <c r="D82" i="2"/>
  <c r="D85" i="2"/>
  <c r="E88" i="2"/>
  <c r="E87" i="2" s="1"/>
  <c r="D87" i="2"/>
  <c r="D88" i="2"/>
  <c r="C88" i="2"/>
  <c r="C85" i="2"/>
  <c r="C82" i="2"/>
  <c r="C75" i="2"/>
  <c r="C74" i="2" s="1"/>
  <c r="C54" i="2"/>
  <c r="C50" i="2"/>
  <c r="C45" i="2"/>
  <c r="C87" i="2"/>
  <c r="E23" i="2"/>
  <c r="E22" i="2" s="1"/>
  <c r="D23" i="2"/>
  <c r="D22" i="2" s="1"/>
  <c r="C23" i="2"/>
  <c r="C22" i="2" s="1"/>
  <c r="D19" i="2"/>
  <c r="E19" i="2"/>
  <c r="C19" i="2"/>
  <c r="D10" i="2"/>
  <c r="E12" i="2"/>
  <c r="C12" i="2"/>
  <c r="C81" i="2" l="1"/>
  <c r="C80" i="2" s="1"/>
  <c r="E81" i="2"/>
  <c r="C49" i="2"/>
  <c r="C42" i="2"/>
  <c r="C11" i="2"/>
  <c r="C10" i="2" s="1"/>
  <c r="E11" i="2"/>
  <c r="E10" i="2" s="1"/>
  <c r="C41" i="2" l="1"/>
  <c r="C40" i="2" s="1"/>
</calcChain>
</file>

<file path=xl/sharedStrings.xml><?xml version="1.0" encoding="utf-8"?>
<sst xmlns="http://schemas.openxmlformats.org/spreadsheetml/2006/main" count="793" uniqueCount="280">
  <si>
    <t>POLUGODIŠNJI IZVJEŠTAJ O IZVRŠENJU FINANCIJSKOG PLANA ZA 2025. GODINU</t>
  </si>
  <si>
    <t>1. OPĆI DIO</t>
  </si>
  <si>
    <t>1.1. SAŽETAK RAČUNA PRIHODA I RASHODA I RAČUNA FINANCIRANJA</t>
  </si>
  <si>
    <t>A) SAŽETAK RAČUNA PRIHODA I RASHODA</t>
  </si>
  <si>
    <t>Brojčana oznaka i naziv</t>
  </si>
  <si>
    <t>Ostvarenje / izvršenje
30.6.2024.</t>
  </si>
  <si>
    <t>Plan za 2025. godinu</t>
  </si>
  <si>
    <t>Ostvarenje / izvršenje
30.6.2025.</t>
  </si>
  <si>
    <t>Indeks
 4 / 2</t>
  </si>
  <si>
    <t>Indeks
 4 / 3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</si>
  <si>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</si>
  <si>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</si>
  <si>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</si>
  <si>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</si>
  <si>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</si>
  <si>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</si>
  <si>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</si>
  <si>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</si>
  <si>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Indeks
4 / 2</t>
  </si>
  <si>
    <t>8 PRIMICI OD FINANCIJSKE IMOVINE I ZADUŽIVANJA</t>
  </si>
  <si>
    <t>5 IZDACI ZA FINANCIJSKU IMOVINU I OTPLATE ZAJMOVA</t>
  </si>
  <si>
    <t>NETO FINANCIRANJE</t>
  </si>
  <si>
    <t>C) PRENESENI VIŠAK ILI PRENESENI MANJAK</t>
  </si>
  <si>
    <t>92 UKUPAN DONOS VIŠKA / MANJKA IZ PRETHODNIH GODINA*</t>
  </si>
  <si>
    <t>92 VIŠAK / MANJAK IZ PRETHODNIH GODINA KOJI ĆE SE RASPOREDITI / POKRITI</t>
  </si>
  <si>
    <t>VIŠAK / MANJAK + NETO FINANCIRANJE + PRENESENI REZULTAT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</si>
  <si>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</si>
  <si>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1.2. RAČUN PRIHODA I RASHODA</t>
  </si>
  <si>
    <t xml:space="preserve">1.2.1. IZVJEŠTAJ O PRIHODIMA I RASHODIMA PREMA EKONOMSKOJ KLASIFIKACIJI </t>
  </si>
  <si>
    <t>Ostvarenje / izvršenje 
30.6.2024.</t>
  </si>
  <si>
    <t>Ostvarenje / izvršenje 
30.6.2025.</t>
  </si>
  <si>
    <t>UKUPNO PRIHODI</t>
  </si>
  <si>
    <t>6</t>
  </si>
  <si>
    <t>Prihodi poslovanja</t>
  </si>
  <si>
    <t>63</t>
  </si>
  <si>
    <t>Pomoći iz inozemstva i od subjekata unutar općeg proračuna</t>
  </si>
  <si>
    <t>633</t>
  </si>
  <si>
    <t>Pomoći proračunu iz drugih proračuna i izvanproračunskim korisnicima</t>
  </si>
  <si>
    <t>6331</t>
  </si>
  <si>
    <t>Tekuće pomoći proračunu iz drugih proračuna i izvanproračunskim korisnicima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</si>
  <si>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</si>
  <si>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</si>
  <si>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</si>
  <si>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</si>
  <si>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</si>
  <si>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</si>
  <si>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</si>
  <si>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</si>
  <si>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</si>
  <si>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</si>
  <si>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</si>
  <si>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</si>
  <si>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</si>
  <si>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</si>
  <si>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</si>
  <si>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</si>
  <si>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</si>
  <si>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</si>
  <si>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</si>
  <si>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</si>
  <si>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</si>
  <si>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</si>
  <si>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</si>
  <si>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</si>
  <si>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</si>
  <si>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</si>
  <si>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</si>
  <si>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</si>
  <si>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67</t>
  </si>
  <si>
    <t>Prihodi iz nadležnog proračuna i od HZZO-a temeljem ugovornih obveza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</si>
  <si>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</si>
  <si>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</si>
  <si>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</si>
  <si>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</si>
  <si>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</si>
  <si>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</si>
  <si>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68</t>
  </si>
  <si>
    <t>Kazne, upravne mjere i ostali prihodi</t>
  </si>
  <si>
    <t>683</t>
  </si>
  <si>
    <t>Ostali prihodi</t>
  </si>
  <si>
    <t>6831</t>
  </si>
  <si>
    <t>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</si>
  <si>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</si>
  <si>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</si>
  <si>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</si>
  <si>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</si>
  <si>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</si>
  <si>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</si>
  <si>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</si>
  <si>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</si>
  <si>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</si>
  <si>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</si>
  <si>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</si>
  <si>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</si>
  <si>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</si>
  <si>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</si>
  <si>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</si>
  <si>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</si>
  <si>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</si>
  <si>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</si>
  <si>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</si>
  <si>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</si>
  <si>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</si>
  <si>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</si>
  <si>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</si>
  <si>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</si>
  <si>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</si>
  <si>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</si>
  <si>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</si>
  <si>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</si>
  <si>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</si>
  <si>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</si>
  <si>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</si>
  <si>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</si>
  <si>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</si>
  <si>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</si>
  <si>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</si>
  <si>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</si>
  <si>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</si>
  <si>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</si>
  <si>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</si>
  <si>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</si>
  <si>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</si>
  <si>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</si>
  <si>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</si>
  <si>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</si>
  <si>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</si>
  <si>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</si>
  <si>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</si>
  <si>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</si>
  <si>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</si>
  <si>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</si>
  <si>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</si>
  <si>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</si>
  <si>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</si>
  <si>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329</t>
  </si>
  <si>
    <t>Ostali nespomenuti rashodi poslovanja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</si>
  <si>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</si>
  <si>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</si>
  <si>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</si>
  <si>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</si>
  <si>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</si>
  <si>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</si>
  <si>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</si>
  <si>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</si>
  <si>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</si>
  <si>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</si>
  <si>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</si>
  <si>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</si>
  <si>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</si>
  <si>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</si>
  <si>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</si>
  <si>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</si>
  <si>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</si>
  <si>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38</t>
  </si>
  <si>
    <t>Rashodi za donacije, kazne, naknade šteta i kapitalne pomoći</t>
  </si>
  <si>
    <t>4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</si>
  <si>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</si>
  <si>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</si>
  <si>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</si>
  <si>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</si>
  <si>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</si>
  <si>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</si>
  <si>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</si>
  <si>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</si>
  <si>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</si>
  <si>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</si>
  <si>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</si>
  <si>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</si>
  <si>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</si>
  <si>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45</t>
  </si>
  <si>
    <t>Rashodi za dodatna ulaganja na nefinancijskoj imovini</t>
  </si>
  <si>
    <t>451</t>
  </si>
  <si>
    <t>Dodatna ulaganja na građevinskim objektima</t>
  </si>
  <si>
    <t>4511</t>
  </si>
  <si>
    <t>1.2.2. IZVJEŠTAJ O PRIHODIMA I RASHODIMA PREMA IZVORIMA FINANCIRANJA</t>
  </si>
  <si>
    <t xml:space="preserve"> </t>
  </si>
  <si>
    <t>Ostvarenje / izvršenje 30.6.2024.</t>
  </si>
  <si>
    <t>Ostvarenje / izvršenje 30.6.2025.</t>
  </si>
  <si>
    <t>Indeks 
4 / 2</t>
  </si>
  <si>
    <t>1</t>
  </si>
  <si>
    <t>OPĆI PRIHODI I PRIMICI</t>
  </si>
  <si>
    <t>11</t>
  </si>
  <si>
    <t>VLASTITI PRIHODI</t>
  </si>
  <si>
    <t xml:space="preserve">VLASTITI PRIHODI </t>
  </si>
  <si>
    <t>PRIHODI ZA POSEBNE NAMJENE</t>
  </si>
  <si>
    <t>43</t>
  </si>
  <si>
    <t>44</t>
  </si>
  <si>
    <t>DECENTRALIZIRANA SREDSTVA</t>
  </si>
  <si>
    <t>5</t>
  </si>
  <si>
    <t>POMOĆI</t>
  </si>
  <si>
    <t>51</t>
  </si>
  <si>
    <t>POMOĆI EU</t>
  </si>
  <si>
    <t>52</t>
  </si>
  <si>
    <t>OSTALE POMOĆI</t>
  </si>
  <si>
    <t>1.2.3. IZVJEŠTAJ O RASHODIMA PREMA FUNKCIJSKOJ KLASIFIKACIJI</t>
  </si>
  <si>
    <t>Izvršenje 
30.6.2024.</t>
  </si>
  <si>
    <t>Izvršenje 30.6.2025.</t>
  </si>
  <si>
    <t>Indeks
4 / 3</t>
  </si>
  <si>
    <t>09 Obrazovanje</t>
  </si>
  <si>
    <t>091 Predškolsko i osnovno obrazovanje</t>
  </si>
  <si>
    <t>096 Dodatne usluge u obrazovanju</t>
  </si>
  <si>
    <t>097 Istraživanje i razvoj obrazovanja</t>
  </si>
  <si>
    <t>098 Usluge obrazovanja koje nisu drugdje svrstane</t>
  </si>
  <si>
    <t>1.3. RAČUN FINANCIRANJA</t>
  </si>
  <si>
    <t>1.3.1. IZVJEŠTAJ RAČUNA FINANCIRANJA PREMA EKONOMSKOJ KLASIFIKACIJI</t>
  </si>
  <si>
    <t>1.3.2. IZVJEŠTAJ RAČUNA FINANCIRANJA PREMA IZVORIMA FINANCIRANJA</t>
  </si>
  <si>
    <t>2. POSEBNI DIO
2.1. IZVJEŠTAJ PO PROGRAMSKOJ KLASIFIKACIJI</t>
  </si>
  <si>
    <t>Indeks 
3 / 2</t>
  </si>
  <si>
    <t xml:space="preserve">UKUPNO : </t>
  </si>
  <si>
    <t>GLAVA    50001</t>
  </si>
  <si>
    <t>ODSJEK ZA OBRAZOVANJE I KULTURU</t>
  </si>
  <si>
    <t>Izvor financiranja   1</t>
  </si>
  <si>
    <t>Izvor financiranja   4</t>
  </si>
  <si>
    <t>Izvor financiranja   5</t>
  </si>
  <si>
    <t>PROGRAM    1013</t>
  </si>
  <si>
    <t>ŠKOLSTVO</t>
  </si>
  <si>
    <t>Aktivnost A101301</t>
  </si>
  <si>
    <t>OSNOVNO ŠKOLSTVO - DECENTRALIZIRANA SREDSTVA</t>
  </si>
  <si>
    <t>Izvor financiranja   44</t>
  </si>
  <si>
    <t>3214</t>
  </si>
  <si>
    <t>Ostale naknade troškova zaposlenima</t>
  </si>
  <si>
    <t>3225</t>
  </si>
  <si>
    <t>Sitni inventar i autogume</t>
  </si>
  <si>
    <t>3227</t>
  </si>
  <si>
    <t>Službena, radna i zaštitna odjeća i obuća</t>
  </si>
  <si>
    <t>3239</t>
  </si>
  <si>
    <t>Ostale usluge</t>
  </si>
  <si>
    <t>3241</t>
  </si>
  <si>
    <t>Naknade troškova osobama izvan radnog odnosa</t>
  </si>
  <si>
    <t>3296</t>
  </si>
  <si>
    <t>Troškovi sudskih postupaka</t>
  </si>
  <si>
    <t>Aktivnost A101304</t>
  </si>
  <si>
    <t>NATJECANJA UČENIKA</t>
  </si>
  <si>
    <t>Izvor financiranja   11</t>
  </si>
  <si>
    <t>Aktivnost A101305</t>
  </si>
  <si>
    <t>KAPITALNI IZDACI ZA OSNOVNE ŠKOLE - DECENTRALIZIRANA SREDSTVA</t>
  </si>
  <si>
    <t>Aktivnost A101319</t>
  </si>
  <si>
    <t>ASISTENTI U NASTAVI</t>
  </si>
  <si>
    <t>Izvor financiranja   52</t>
  </si>
  <si>
    <t>PROGRAM    1001</t>
  </si>
  <si>
    <t>TEKUĆI IZDACI - OBRAZOVANJE, KULTURA I SPORT</t>
  </si>
  <si>
    <t>Tekući projekt T100117</t>
  </si>
  <si>
    <t>PROJEKT "ŠKOLE JEDNAKIH MOGUĆNOSTI"</t>
  </si>
  <si>
    <t>Izvor financiranja   51</t>
  </si>
  <si>
    <t>GLAVA    50003</t>
  </si>
  <si>
    <t>OSTALI IZDACI ZA OSNOVNE ŠKOLE</t>
  </si>
  <si>
    <t>Izvor financiranja   3</t>
  </si>
  <si>
    <t>Aktivnost A101314</t>
  </si>
  <si>
    <t>OSTALI IZDACI ZA OSNOVNE ŠKOLE (IZVOR FINANCIRANJA VLASTITI I OSTALI PRIHODI)</t>
  </si>
  <si>
    <t>Izvor financiranja   31</t>
  </si>
  <si>
    <t>Izvor financiranja   43</t>
  </si>
  <si>
    <t>3721</t>
  </si>
  <si>
    <t>Naknade građanima i kućanstvima u novcu</t>
  </si>
  <si>
    <t>3811</t>
  </si>
  <si>
    <t>Tekuće donacije u novcu</t>
  </si>
  <si>
    <t>GLAVA    90102</t>
  </si>
  <si>
    <t>ODSJEK ZA UPRAVLJANJE PROJEKTIMA I INVESTICIJE</t>
  </si>
  <si>
    <t>ŠKOLSTVO - MEĐ. SURADNJA IINV. 901</t>
  </si>
  <si>
    <t>Kapitalni projekt K101307</t>
  </si>
  <si>
    <t>ENERGETSKA OBNOVA ŠKOLSKE SPORTSKE DVORANE OŠ PRELOG</t>
  </si>
  <si>
    <t>2. POSEBNI DIO</t>
  </si>
  <si>
    <t>2.1. IZVJEŠTAJ PO ORGANIZACIJSKOJ KLASIFIKACIJI</t>
  </si>
  <si>
    <t>Indeks
3 / 2</t>
  </si>
  <si>
    <t>RAZDJEL    500</t>
  </si>
  <si>
    <t>UPRAVNI ODJEL ZA OBRAZOVANJE, KULTURU I SPORT</t>
  </si>
  <si>
    <t>RAZDJEL    901</t>
  </si>
  <si>
    <t>UPRAVNI ODJEL ZA MEĐUNARODNU SURADNJU, UPRAVLJENJE PROJEKTIMA I INVESTICIJE</t>
  </si>
  <si>
    <t>OSNOVNA ŠKOLA PRELOG</t>
  </si>
  <si>
    <t>U Prelogu, 21. srpnja 2025. godine</t>
  </si>
  <si>
    <t>Ivana Strbad</t>
  </si>
  <si>
    <t>Ravnateljica:</t>
  </si>
  <si>
    <t>Predsjednica Školskog odbora:</t>
  </si>
  <si>
    <t xml:space="preserve">Ivana Strbad </t>
  </si>
  <si>
    <t>Ivana Samardžija Bermanec</t>
  </si>
  <si>
    <t>638</t>
  </si>
  <si>
    <t>6381</t>
  </si>
  <si>
    <t>Pomoći temeljem prijenosa EU sredstava</t>
  </si>
  <si>
    <t>Tekuće pomoći temeljem prijenosa EU sredstava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</si>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</sst>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7"/>
      <color rgb="FF00000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1" xfId="0" applyFont="1" applyBorder="1" applyAlignment="1">
      <alignment horizontal="center" vertical="center" wrapText="1" shrinkToFit="1" readingOrder="1"/>
    </xf>
    <xf numFmtId="49" fontId="3" fillId="0" borderId="1" xfId="0" applyNumberFormat="1" applyFont="1" applyBorder="1" applyAlignment="1">
      <alignment horizontal="center" vertical="center" wrapText="1" shrinkToFit="1" readingOrder="1"/>
    </xf>
    <xf numFmtId="0" fontId="3" fillId="0" borderId="2" xfId="0" applyFont="1" applyBorder="1" applyAlignment="1">
      <alignment horizontal="center" vertical="center" wrapText="1" shrinkToFit="1" readingOrder="1"/>
    </xf>
    <xf numFmtId="0" fontId="3" fillId="0" borderId="3" xfId="0" applyFont="1" applyBorder="1" applyAlignment="1">
      <alignment horizontal="center" vertical="center" wrapText="1" shrinkToFit="1" readingOrder="1"/>
    </xf>
    <xf numFmtId="0" fontId="3" fillId="0" borderId="4" xfId="0" applyFont="1" applyBorder="1" applyAlignment="1">
      <alignment horizontal="center" vertical="center" wrapText="1" shrinkToFit="1" readingOrder="1"/>
    </xf>
    <xf numFmtId="0" fontId="4" fillId="0" borderId="3" xfId="0" applyFont="1" applyBorder="1" applyAlignment="1">
      <alignment horizontal="left" vertical="center" wrapText="1" shrinkToFit="1" readingOrder="1"/>
    </xf>
    <xf numFmtId="4" fontId="4" fillId="0" borderId="3" xfId="0" applyNumberFormat="1" applyFont="1" applyBorder="1" applyAlignment="1">
      <alignment horizontal="right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4" fontId="3" fillId="0" borderId="1" xfId="0" applyNumberFormat="1" applyFont="1" applyBorder="1" applyAlignment="1">
      <alignment horizontal="right" vertical="center" wrapText="1" shrinkToFit="1" readingOrder="1"/>
    </xf>
    <xf numFmtId="0" fontId="3" fillId="0" borderId="2" xfId="0" applyFont="1" applyBorder="1" applyAlignment="1">
      <alignment horizontal="right" vertical="center" wrapText="1" shrinkToFit="1" readingOrder="1"/>
    </xf>
    <xf numFmtId="0" fontId="6" fillId="0" borderId="4" xfId="0" applyFont="1" applyBorder="1" applyAlignment="1">
      <alignment horizontal="center" vertical="center" wrapText="1" shrinkToFit="1" readingOrder="1"/>
    </xf>
    <xf numFmtId="49" fontId="3" fillId="0" borderId="2" xfId="0" applyNumberFormat="1" applyFont="1" applyBorder="1" applyAlignment="1">
      <alignment horizontal="left" vertical="center" wrapText="1" shrinkToFit="1" readingOrder="1"/>
    </xf>
    <xf numFmtId="4" fontId="3" fillId="0" borderId="2" xfId="0" applyNumberFormat="1" applyFont="1" applyBorder="1" applyAlignment="1">
      <alignment horizontal="right" vertical="center" wrapText="1" shrinkToFit="1" readingOrder="1"/>
    </xf>
    <xf numFmtId="49" fontId="3" fillId="0" borderId="1" xfId="0" applyNumberFormat="1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9" fontId="4" fillId="0" borderId="2" xfId="0" applyNumberFormat="1" applyFont="1" applyBorder="1" applyAlignment="1">
      <alignment horizontal="left" vertical="center" wrapText="1" shrinkToFit="1" readingOrder="1"/>
    </xf>
    <xf numFmtId="4" fontId="4" fillId="0" borderId="2" xfId="0" applyNumberFormat="1" applyFont="1" applyBorder="1" applyAlignment="1">
      <alignment horizontal="right" vertical="center" wrapText="1" shrinkToFit="1" readingOrder="1"/>
    </xf>
    <xf numFmtId="0" fontId="4" fillId="0" borderId="2" xfId="0" applyFont="1" applyBorder="1" applyAlignment="1">
      <alignment horizontal="right" vertical="center" wrapText="1" shrinkToFit="1" readingOrder="1"/>
    </xf>
    <xf numFmtId="49" fontId="7" fillId="0" borderId="1" xfId="0" applyNumberFormat="1" applyFont="1" applyBorder="1" applyAlignment="1">
      <alignment horizontal="left" vertic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4" fontId="7" fillId="0" borderId="2" xfId="0" applyNumberFormat="1" applyFont="1" applyBorder="1" applyAlignment="1">
      <alignment horizontal="right" vertical="center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4" fontId="7" fillId="0" borderId="4" xfId="0" applyNumberFormat="1" applyFont="1" applyBorder="1" applyAlignment="1">
      <alignment horizontal="right" vertical="center" wrapText="1" shrinkToFit="1" readingOrder="1"/>
    </xf>
    <xf numFmtId="0" fontId="3" fillId="0" borderId="4" xfId="0" applyFont="1" applyBorder="1" applyAlignment="1">
      <alignment horizontal="left" vertical="center" wrapText="1" shrinkToFit="1" readingOrder="1"/>
    </xf>
    <xf numFmtId="0" fontId="3" fillId="0" borderId="4" xfId="0" applyFont="1" applyBorder="1" applyAlignment="1">
      <alignment horizontal="right" vertical="center" wrapText="1" shrinkToFit="1" readingOrder="1"/>
    </xf>
    <xf numFmtId="0" fontId="4" fillId="0" borderId="4" xfId="0" applyFont="1" applyBorder="1" applyAlignment="1">
      <alignment horizontal="left" vertical="center" wrapText="1" shrinkToFit="1" readingOrder="1"/>
    </xf>
    <xf numFmtId="0" fontId="4" fillId="0" borderId="4" xfId="0" applyFont="1" applyBorder="1" applyAlignment="1">
      <alignment horizontal="right" vertical="center" wrapText="1" shrinkToFit="1" readingOrder="1"/>
    </xf>
    <xf numFmtId="0" fontId="7" fillId="0" borderId="1" xfId="0" applyFont="1" applyBorder="1" applyAlignment="1">
      <alignment horizontal="left" vertical="center" wrapText="1" shrinkToFit="1" readingOrder="1"/>
    </xf>
    <xf numFmtId="0" fontId="7" fillId="0" borderId="2" xfId="0" applyFont="1" applyBorder="1" applyAlignment="1">
      <alignment horizontal="left" vertical="center" wrapText="1" shrinkToFit="1" readingOrder="1"/>
    </xf>
    <xf numFmtId="0" fontId="4" fillId="0" borderId="1" xfId="0" applyFont="1" applyBorder="1" applyAlignment="1">
      <alignment horizontal="left" vertical="center" wrapText="1" shrinkToFit="1" readingOrder="1"/>
    </xf>
    <xf numFmtId="0" fontId="4" fillId="0" borderId="2" xfId="0" applyFont="1" applyBorder="1" applyAlignment="1">
      <alignment horizontal="left" vertical="center" wrapText="1" shrinkToFit="1" readingOrder="1"/>
    </xf>
    <xf numFmtId="49" fontId="3" fillId="0" borderId="4" xfId="0" applyNumberFormat="1" applyFont="1" applyBorder="1" applyAlignment="1">
      <alignment horizontal="left" vertical="center" wrapText="1" shrinkToFit="1" readingOrder="1"/>
    </xf>
    <xf numFmtId="49" fontId="7" fillId="0" borderId="4" xfId="0" applyNumberFormat="1" applyFont="1" applyBorder="1" applyAlignment="1">
      <alignment horizontal="left" vertical="center" wrapText="1" shrinkToFit="1" readingOrder="1"/>
    </xf>
    <xf numFmtId="49" fontId="4" fillId="0" borderId="4" xfId="0" applyNumberFormat="1" applyFont="1" applyBorder="1" applyAlignment="1">
      <alignment horizontal="left" vertical="center" wrapText="1" shrinkToFit="1" readingOrder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49" fontId="10" fillId="0" borderId="0" xfId="0" applyNumberFormat="1" applyFont="1" applyAlignment="1">
      <alignment horizontal="left" vertical="center" wrapText="1" shrinkToFit="1" readingOrder="1"/>
    </xf>
    <xf numFmtId="0" fontId="3" fillId="2" borderId="3" xfId="0" applyFont="1" applyFill="1" applyBorder="1" applyAlignment="1">
      <alignment horizontal="left" vertical="center" wrapText="1" shrinkToFit="1" readingOrder="1"/>
    </xf>
    <xf numFmtId="4" fontId="3" fillId="2" borderId="3" xfId="0" applyNumberFormat="1" applyFont="1" applyFill="1" applyBorder="1" applyAlignment="1">
      <alignment horizontal="right" vertical="center" wrapText="1" shrinkToFit="1" readingOrder="1"/>
    </xf>
    <xf numFmtId="0" fontId="4" fillId="2" borderId="3" xfId="0" applyFont="1" applyFill="1" applyBorder="1" applyAlignment="1">
      <alignment horizontal="left" vertical="center" wrapText="1" shrinkToFit="1" readingOrder="1"/>
    </xf>
    <xf numFmtId="4" fontId="4" fillId="2" borderId="3" xfId="0" applyNumberFormat="1" applyFont="1" applyFill="1" applyBorder="1" applyAlignment="1">
      <alignment horizontal="right" vertical="center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49" fontId="3" fillId="2" borderId="2" xfId="0" applyNumberFormat="1" applyFont="1" applyFill="1" applyBorder="1" applyAlignment="1">
      <alignment horizontal="center" vertical="center" wrapText="1" shrinkToFit="1" readingOrder="1"/>
    </xf>
    <xf numFmtId="0" fontId="3" fillId="2" borderId="2" xfId="0" applyFont="1" applyFill="1" applyBorder="1" applyAlignment="1">
      <alignment horizontal="center" vertical="center" wrapText="1" shrinkToFit="1" readingOrder="1"/>
    </xf>
    <xf numFmtId="49" fontId="3" fillId="3" borderId="1" xfId="0" applyNumberFormat="1" applyFont="1" applyFill="1" applyBorder="1" applyAlignment="1">
      <alignment horizontal="left" vertical="center" wrapText="1" shrinkToFit="1" readingOrder="1"/>
    </xf>
    <xf numFmtId="49" fontId="3" fillId="3" borderId="2" xfId="0" applyNumberFormat="1" applyFont="1" applyFill="1" applyBorder="1" applyAlignment="1">
      <alignment horizontal="left" vertical="center" wrapText="1" shrinkToFit="1" readingOrder="1"/>
    </xf>
    <xf numFmtId="4" fontId="3" fillId="3" borderId="2" xfId="0" applyNumberFormat="1" applyFont="1" applyFill="1" applyBorder="1" applyAlignment="1">
      <alignment horizontal="right" vertical="center" wrapText="1" shrinkToFit="1" readingOrder="1"/>
    </xf>
    <xf numFmtId="49" fontId="4" fillId="4" borderId="1" xfId="0" applyNumberFormat="1" applyFont="1" applyFill="1" applyBorder="1" applyAlignment="1">
      <alignment horizontal="left" vertical="center" wrapText="1" shrinkToFit="1" readingOrder="1"/>
    </xf>
    <xf numFmtId="49" fontId="4" fillId="4" borderId="2" xfId="0" applyNumberFormat="1" applyFont="1" applyFill="1" applyBorder="1" applyAlignment="1">
      <alignment horizontal="left" vertical="center" wrapText="1" shrinkToFit="1" readingOrder="1"/>
    </xf>
    <xf numFmtId="4" fontId="4" fillId="4" borderId="2" xfId="0" applyNumberFormat="1" applyFont="1" applyFill="1" applyBorder="1" applyAlignment="1">
      <alignment horizontal="right" vertical="center" wrapText="1" shrinkToFit="1" readingOrder="1"/>
    </xf>
    <xf numFmtId="4" fontId="3" fillId="0" borderId="3" xfId="0" applyNumberFormat="1" applyFont="1" applyBorder="1" applyAlignment="1">
      <alignment horizontal="right" vertical="center" wrapText="1" shrinkToFit="1" readingOrder="1"/>
    </xf>
    <xf numFmtId="4" fontId="4" fillId="5" borderId="2" xfId="0" applyNumberFormat="1" applyFont="1" applyFill="1" applyBorder="1" applyAlignment="1">
      <alignment horizontal="right" vertical="center" wrapText="1" shrinkToFit="1" readingOrder="1"/>
    </xf>
    <xf numFmtId="4" fontId="3" fillId="5" borderId="2" xfId="0" applyNumberFormat="1" applyFont="1" applyFill="1" applyBorder="1" applyAlignment="1">
      <alignment horizontal="right" vertical="center" wrapText="1" shrinkToFit="1" readingOrder="1"/>
    </xf>
    <xf numFmtId="4" fontId="3" fillId="4" borderId="2" xfId="0" applyNumberFormat="1" applyFont="1" applyFill="1" applyBorder="1" applyAlignment="1">
      <alignment horizontal="right" vertical="center" wrapText="1" shrinkToFit="1" readingOrder="1"/>
    </xf>
    <xf numFmtId="49" fontId="4" fillId="0" borderId="5" xfId="0" applyNumberFormat="1" applyFont="1" applyBorder="1" applyAlignment="1">
      <alignment horizontal="left" vertical="center" wrapText="1" shrinkToFit="1" readingOrder="1"/>
    </xf>
    <xf numFmtId="49" fontId="4" fillId="0" borderId="6" xfId="0" applyNumberFormat="1" applyFont="1" applyBorder="1" applyAlignment="1">
      <alignment horizontal="left" vertical="center" wrapText="1" shrinkToFit="1" readingOrder="1"/>
    </xf>
    <xf numFmtId="4" fontId="4" fillId="0" borderId="6" xfId="0" applyNumberFormat="1" applyFont="1" applyBorder="1" applyAlignment="1">
      <alignment horizontal="right" vertical="center" wrapText="1" shrinkToFit="1" readingOrder="1"/>
    </xf>
    <xf numFmtId="0" fontId="4" fillId="0" borderId="6" xfId="0" applyFont="1" applyBorder="1" applyAlignment="1">
      <alignment horizontal="right" vertical="center" wrapText="1" shrinkToFit="1" readingOrder="1"/>
    </xf>
    <xf numFmtId="49" fontId="4" fillId="0" borderId="0" xfId="0" applyNumberFormat="1" applyFont="1" applyAlignment="1">
      <alignment horizontal="left" vertical="center" wrapText="1" shrinkToFit="1" readingOrder="1"/>
    </xf>
    <xf numFmtId="4" fontId="4" fillId="0" borderId="0" xfId="0" applyNumberFormat="1" applyFont="1" applyAlignment="1">
      <alignment horizontal="right" vertical="center" wrapText="1" shrinkToFit="1" readingOrder="1"/>
    </xf>
    <xf numFmtId="0" fontId="4" fillId="0" borderId="0" xfId="0" applyFont="1" applyAlignment="1">
      <alignment horizontal="right" vertical="center" wrapText="1" shrinkToFit="1" readingOrder="1"/>
    </xf>
    <xf numFmtId="0" fontId="3" fillId="2" borderId="7" xfId="0" applyFont="1" applyFill="1" applyBorder="1" applyAlignment="1">
      <alignment horizontal="center" vertical="center" wrapText="1" shrinkToFit="1" readingOrder="1"/>
    </xf>
    <xf numFmtId="49" fontId="3" fillId="2" borderId="7" xfId="0" applyNumberFormat="1" applyFont="1" applyFill="1" applyBorder="1" applyAlignment="1">
      <alignment horizontal="center" vertical="center" wrapText="1" shrinkToFit="1" readingOrder="1"/>
    </xf>
    <xf numFmtId="0" fontId="3" fillId="0" borderId="4" xfId="0" applyFont="1" applyBorder="1" applyAlignment="1">
      <alignment horizontal="center" vertical="center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0" fontId="1" fillId="0" borderId="0" xfId="0" applyFont="1" applyAlignment="1">
      <alignment horizontal="center" vertical="top" wrapText="1" shrinkToFit="1" readingOrder="1"/>
    </xf>
    <xf numFmtId="0" fontId="2" fillId="0" borderId="0" xfId="0" applyFont="1" applyAlignment="1">
      <alignment horizontal="center" vertical="top" wrapText="1" shrinkToFit="1" readingOrder="1"/>
    </xf>
    <xf numFmtId="0" fontId="3" fillId="0" borderId="2" xfId="0" applyFont="1" applyBorder="1" applyAlignment="1">
      <alignment horizontal="center" vertical="center" wrapText="1" shrinkToFit="1" readingOrder="1"/>
    </xf>
    <xf numFmtId="4" fontId="4" fillId="0" borderId="4" xfId="0" applyNumberFormat="1" applyFont="1" applyBorder="1" applyAlignment="1">
      <alignment horizontal="right" vertical="center" wrapText="1" shrinkToFit="1" readingOrder="1"/>
    </xf>
    <xf numFmtId="4" fontId="3" fillId="2" borderId="4" xfId="0" applyNumberFormat="1" applyFont="1" applyFill="1" applyBorder="1" applyAlignment="1">
      <alignment horizontal="right" vertical="center" wrapText="1" shrinkToFit="1" readingOrder="1"/>
    </xf>
    <xf numFmtId="4" fontId="3" fillId="0" borderId="4" xfId="0" applyNumberFormat="1" applyFont="1" applyBorder="1" applyAlignment="1">
      <alignment horizontal="right" vertical="center" wrapText="1" shrinkToFit="1" readingOrder="1"/>
    </xf>
    <xf numFmtId="0" fontId="3" fillId="0" borderId="2" xfId="0" applyFont="1" applyBorder="1" applyAlignment="1">
      <alignment horizontal="right" vertical="center" wrapText="1" shrinkToFit="1" readingOrder="1"/>
    </xf>
    <xf numFmtId="0" fontId="3" fillId="0" borderId="0" xfId="0" applyFont="1" applyAlignment="1">
      <alignment horizontal="left" vertical="top" wrapText="1" shrinkToFit="1" readingOrder="1"/>
    </xf>
    <xf numFmtId="4" fontId="4" fillId="2" borderId="4" xfId="0" applyNumberFormat="1" applyFont="1" applyFill="1" applyBorder="1" applyAlignment="1">
      <alignment horizontal="right" vertical="center" wrapText="1" shrinkToFit="1" readingOrder="1"/>
    </xf>
    <xf numFmtId="0" fontId="6" fillId="0" borderId="3" xfId="0" applyFont="1" applyBorder="1" applyAlignment="1">
      <alignment horizontal="center" vertical="center" wrapText="1" shrinkToFit="1" readingOrder="1"/>
    </xf>
    <xf numFmtId="0" fontId="3" fillId="2" borderId="1" xfId="0" applyFont="1" applyFill="1" applyBorder="1" applyAlignment="1">
      <alignment horizontal="center" vertical="center" wrapText="1" shrinkToFit="1" readingOrder="1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 shrinkToFit="1" readingOrder="1"/>
    </xf>
    <xf numFmtId="0" fontId="3" fillId="2" borderId="7" xfId="0" applyFont="1" applyFill="1" applyBorder="1" applyAlignment="1">
      <alignment horizontal="center" vertical="center" wrapText="1" shrinkToFit="1" readingOrder="1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top" wrapText="1" shrinkToFit="1" readingOrder="1"/>
    </xf>
    <xf numFmtId="0" fontId="5" fillId="0" borderId="0" xfId="0" applyFont="1" applyAlignment="1">
      <alignment horizontal="center" vertical="center" wrapText="1" shrinkToFit="1" readingOrder="1"/>
    </xf>
    <xf numFmtId="0" fontId="1" fillId="0" borderId="0" xfId="0" applyFont="1" applyAlignment="1">
      <alignment horizontal="center" vertical="center" wrapText="1" shrinkToFit="1" readingOrder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 wrapText="1" shrinkToFit="1" readingOrder="1"/>
    </xf>
    <xf numFmtId="49" fontId="3" fillId="0" borderId="3" xfId="0" applyNumberFormat="1" applyFont="1" applyBorder="1" applyAlignment="1">
      <alignment horizontal="left" vertical="center" wrapText="1" shrinkToFit="1" readingOrder="1"/>
    </xf>
    <xf numFmtId="49" fontId="3" fillId="0" borderId="3" xfId="0" applyNumberFormat="1" applyFont="1" applyBorder="1" applyAlignment="1">
      <alignment horizontal="righ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2AB42D"/>
      <color rgb="FFEC530E"/>
      <color rgb="FFF47D06"/>
      <color rgb="FFE248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26324</xdr:colOff>
      <xdr:row>0</xdr:row>
      <xdr:rowOff>66676</xdr:rowOff>
    </xdr:from>
    <xdr:to>
      <xdr:col>0</xdr:col>
      <xdr:colOff>2009776</xdr:colOff>
      <xdr:row>1</xdr:row>
      <xdr:rowOff>22456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1278E1E-A3E6-C0FB-C3B1-CADAEFC91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4" y="66676"/>
          <a:ext cx="1983452" cy="71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43042</xdr:colOff>
      <xdr:row>0</xdr:row>
      <xdr:rowOff>57150</xdr:rowOff>
    </xdr:from>
    <xdr:to>
      <xdr:col>1</xdr:col>
      <xdr:colOff>1638300</xdr:colOff>
      <xdr:row>1</xdr:row>
      <xdr:rowOff>38100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1F7FA430-6F1B-6186-8A74-E300FCBE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42" y="57150"/>
          <a:ext cx="1957208" cy="733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</xdr:col>
      <xdr:colOff>1671029</xdr:colOff>
      <xdr:row>0</xdr:row>
      <xdr:rowOff>742950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AC566FC-9E9F-5DA3-84BF-522992FBE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918679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1971675</xdr:colOff>
      <xdr:row>1</xdr:row>
      <xdr:rowOff>20637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AB9D6779-8CF9-E36A-9586-08176C38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"/>
          <a:ext cx="1933575" cy="7254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57150</xdr:rowOff>
    </xdr:from>
    <xdr:to>
      <xdr:col>1</xdr:col>
      <xdr:colOff>1600201</xdr:colOff>
      <xdr:row>0</xdr:row>
      <xdr:rowOff>762000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E2A9FFF7-74A7-641B-BE30-D0153268D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57150"/>
          <a:ext cx="1924050" cy="704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66675</xdr:rowOff>
    </xdr:from>
    <xdr:to>
      <xdr:col>1</xdr:col>
      <xdr:colOff>1695450</xdr:colOff>
      <xdr:row>1</xdr:row>
      <xdr:rowOff>1587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6F03813-858B-39C6-9779-6F1E73BB0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6" y="66675"/>
          <a:ext cx="1971674" cy="6683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38100</xdr:rowOff>
    </xdr:from>
    <xdr:to>
      <xdr:col>2</xdr:col>
      <xdr:colOff>676276</xdr:colOff>
      <xdr:row>0</xdr:row>
      <xdr:rowOff>763587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AB23FD8-4F8C-9EF9-A572-3FC6D77A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38100"/>
          <a:ext cx="1943100" cy="72548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47625</xdr:rowOff>
    </xdr:from>
    <xdr:to>
      <xdr:col>2</xdr:col>
      <xdr:colOff>647701</xdr:colOff>
      <xdr:row>1</xdr:row>
      <xdr:rowOff>20637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D7E6B3E-1A61-0168-A90F-1019472D4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7625"/>
          <a:ext cx="1924050" cy="725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tabSelected="1" workbookViewId="0">
      <selection activeCell="A12" sqref="A12:G20"/>
    </sheetView>
  </sheetViews>
  <sheetFormatPr defaultRowHeight="15" x14ac:dyDescent="0.25"/>
  <cols>
    <col min="1" max="1" width="37" customWidth="1"/>
    <col min="2" max="3" width="14.140625" customWidth="1"/>
    <col min="4" max="4" width="14" customWidth="1"/>
    <col min="5" max="5" width="8.140625" customWidth="1"/>
    <col min="6" max="6" width="4.85546875" customWidth="1"/>
    <col min="7" max="7" width="3.140625" customWidth="1"/>
    <col min="8" max="8" width="0.140625" customWidth="1"/>
    <col min="257" max="257" width="37" customWidth="1"/>
    <col min="258" max="259" width="14.140625" customWidth="1"/>
    <col min="260" max="260" width="14" customWidth="1"/>
    <col min="261" max="261" width="8.140625" customWidth="1"/>
    <col min="262" max="262" width="4.85546875" customWidth="1"/>
    <col min="263" max="263" width="3.140625" customWidth="1"/>
    <col min="264" max="264" width="0.140625" customWidth="1"/>
    <col min="513" max="513" width="37" customWidth="1"/>
    <col min="514" max="515" width="14.140625" customWidth="1"/>
    <col min="516" max="516" width="14" customWidth="1"/>
    <col min="517" max="517" width="8.140625" customWidth="1"/>
    <col min="518" max="518" width="4.85546875" customWidth="1"/>
    <col min="519" max="519" width="3.140625" customWidth="1"/>
    <col min="520" max="520" width="0.140625" customWidth="1"/>
    <col min="769" max="769" width="37" customWidth="1"/>
    <col min="770" max="771" width="14.140625" customWidth="1"/>
    <col min="772" max="772" width="14" customWidth="1"/>
    <col min="773" max="773" width="8.140625" customWidth="1"/>
    <col min="774" max="774" width="4.85546875" customWidth="1"/>
    <col min="775" max="775" width="3.140625" customWidth="1"/>
    <col min="776" max="776" width="0.140625" customWidth="1"/>
    <col min="1025" max="1025" width="37" customWidth="1"/>
    <col min="1026" max="1027" width="14.140625" customWidth="1"/>
    <col min="1028" max="1028" width="14" customWidth="1"/>
    <col min="1029" max="1029" width="8.140625" customWidth="1"/>
    <col min="1030" max="1030" width="4.85546875" customWidth="1"/>
    <col min="1031" max="1031" width="3.140625" customWidth="1"/>
    <col min="1032" max="1032" width="0.140625" customWidth="1"/>
    <col min="1281" max="1281" width="37" customWidth="1"/>
    <col min="1282" max="1283" width="14.140625" customWidth="1"/>
    <col min="1284" max="1284" width="14" customWidth="1"/>
    <col min="1285" max="1285" width="8.140625" customWidth="1"/>
    <col min="1286" max="1286" width="4.85546875" customWidth="1"/>
    <col min="1287" max="1287" width="3.140625" customWidth="1"/>
    <col min="1288" max="1288" width="0.140625" customWidth="1"/>
    <col min="1537" max="1537" width="37" customWidth="1"/>
    <col min="1538" max="1539" width="14.140625" customWidth="1"/>
    <col min="1540" max="1540" width="14" customWidth="1"/>
    <col min="1541" max="1541" width="8.140625" customWidth="1"/>
    <col min="1542" max="1542" width="4.85546875" customWidth="1"/>
    <col min="1543" max="1543" width="3.140625" customWidth="1"/>
    <col min="1544" max="1544" width="0.140625" customWidth="1"/>
    <col min="1793" max="1793" width="37" customWidth="1"/>
    <col min="1794" max="1795" width="14.140625" customWidth="1"/>
    <col min="1796" max="1796" width="14" customWidth="1"/>
    <col min="1797" max="1797" width="8.140625" customWidth="1"/>
    <col min="1798" max="1798" width="4.85546875" customWidth="1"/>
    <col min="1799" max="1799" width="3.140625" customWidth="1"/>
    <col min="1800" max="1800" width="0.140625" customWidth="1"/>
    <col min="2049" max="2049" width="37" customWidth="1"/>
    <col min="2050" max="2051" width="14.140625" customWidth="1"/>
    <col min="2052" max="2052" width="14" customWidth="1"/>
    <col min="2053" max="2053" width="8.140625" customWidth="1"/>
    <col min="2054" max="2054" width="4.85546875" customWidth="1"/>
    <col min="2055" max="2055" width="3.140625" customWidth="1"/>
    <col min="2056" max="2056" width="0.140625" customWidth="1"/>
    <col min="2305" max="2305" width="37" customWidth="1"/>
    <col min="2306" max="2307" width="14.140625" customWidth="1"/>
    <col min="2308" max="2308" width="14" customWidth="1"/>
    <col min="2309" max="2309" width="8.140625" customWidth="1"/>
    <col min="2310" max="2310" width="4.85546875" customWidth="1"/>
    <col min="2311" max="2311" width="3.140625" customWidth="1"/>
    <col min="2312" max="2312" width="0.140625" customWidth="1"/>
    <col min="2561" max="2561" width="37" customWidth="1"/>
    <col min="2562" max="2563" width="14.140625" customWidth="1"/>
    <col min="2564" max="2564" width="14" customWidth="1"/>
    <col min="2565" max="2565" width="8.140625" customWidth="1"/>
    <col min="2566" max="2566" width="4.85546875" customWidth="1"/>
    <col min="2567" max="2567" width="3.140625" customWidth="1"/>
    <col min="2568" max="2568" width="0.140625" customWidth="1"/>
    <col min="2817" max="2817" width="37" customWidth="1"/>
    <col min="2818" max="2819" width="14.140625" customWidth="1"/>
    <col min="2820" max="2820" width="14" customWidth="1"/>
    <col min="2821" max="2821" width="8.140625" customWidth="1"/>
    <col min="2822" max="2822" width="4.85546875" customWidth="1"/>
    <col min="2823" max="2823" width="3.140625" customWidth="1"/>
    <col min="2824" max="2824" width="0.140625" customWidth="1"/>
    <col min="3073" max="3073" width="37" customWidth="1"/>
    <col min="3074" max="3075" width="14.140625" customWidth="1"/>
    <col min="3076" max="3076" width="14" customWidth="1"/>
    <col min="3077" max="3077" width="8.140625" customWidth="1"/>
    <col min="3078" max="3078" width="4.85546875" customWidth="1"/>
    <col min="3079" max="3079" width="3.140625" customWidth="1"/>
    <col min="3080" max="3080" width="0.140625" customWidth="1"/>
    <col min="3329" max="3329" width="37" customWidth="1"/>
    <col min="3330" max="3331" width="14.140625" customWidth="1"/>
    <col min="3332" max="3332" width="14" customWidth="1"/>
    <col min="3333" max="3333" width="8.140625" customWidth="1"/>
    <col min="3334" max="3334" width="4.85546875" customWidth="1"/>
    <col min="3335" max="3335" width="3.140625" customWidth="1"/>
    <col min="3336" max="3336" width="0.140625" customWidth="1"/>
    <col min="3585" max="3585" width="37" customWidth="1"/>
    <col min="3586" max="3587" width="14.140625" customWidth="1"/>
    <col min="3588" max="3588" width="14" customWidth="1"/>
    <col min="3589" max="3589" width="8.140625" customWidth="1"/>
    <col min="3590" max="3590" width="4.85546875" customWidth="1"/>
    <col min="3591" max="3591" width="3.140625" customWidth="1"/>
    <col min="3592" max="3592" width="0.140625" customWidth="1"/>
    <col min="3841" max="3841" width="37" customWidth="1"/>
    <col min="3842" max="3843" width="14.140625" customWidth="1"/>
    <col min="3844" max="3844" width="14" customWidth="1"/>
    <col min="3845" max="3845" width="8.140625" customWidth="1"/>
    <col min="3846" max="3846" width="4.85546875" customWidth="1"/>
    <col min="3847" max="3847" width="3.140625" customWidth="1"/>
    <col min="3848" max="3848" width="0.140625" customWidth="1"/>
    <col min="4097" max="4097" width="37" customWidth="1"/>
    <col min="4098" max="4099" width="14.140625" customWidth="1"/>
    <col min="4100" max="4100" width="14" customWidth="1"/>
    <col min="4101" max="4101" width="8.140625" customWidth="1"/>
    <col min="4102" max="4102" width="4.85546875" customWidth="1"/>
    <col min="4103" max="4103" width="3.140625" customWidth="1"/>
    <col min="4104" max="4104" width="0.140625" customWidth="1"/>
    <col min="4353" max="4353" width="37" customWidth="1"/>
    <col min="4354" max="4355" width="14.140625" customWidth="1"/>
    <col min="4356" max="4356" width="14" customWidth="1"/>
    <col min="4357" max="4357" width="8.140625" customWidth="1"/>
    <col min="4358" max="4358" width="4.85546875" customWidth="1"/>
    <col min="4359" max="4359" width="3.140625" customWidth="1"/>
    <col min="4360" max="4360" width="0.140625" customWidth="1"/>
    <col min="4609" max="4609" width="37" customWidth="1"/>
    <col min="4610" max="4611" width="14.140625" customWidth="1"/>
    <col min="4612" max="4612" width="14" customWidth="1"/>
    <col min="4613" max="4613" width="8.140625" customWidth="1"/>
    <col min="4614" max="4614" width="4.85546875" customWidth="1"/>
    <col min="4615" max="4615" width="3.140625" customWidth="1"/>
    <col min="4616" max="4616" width="0.140625" customWidth="1"/>
    <col min="4865" max="4865" width="37" customWidth="1"/>
    <col min="4866" max="4867" width="14.140625" customWidth="1"/>
    <col min="4868" max="4868" width="14" customWidth="1"/>
    <col min="4869" max="4869" width="8.140625" customWidth="1"/>
    <col min="4870" max="4870" width="4.85546875" customWidth="1"/>
    <col min="4871" max="4871" width="3.140625" customWidth="1"/>
    <col min="4872" max="4872" width="0.140625" customWidth="1"/>
    <col min="5121" max="5121" width="37" customWidth="1"/>
    <col min="5122" max="5123" width="14.140625" customWidth="1"/>
    <col min="5124" max="5124" width="14" customWidth="1"/>
    <col min="5125" max="5125" width="8.140625" customWidth="1"/>
    <col min="5126" max="5126" width="4.85546875" customWidth="1"/>
    <col min="5127" max="5127" width="3.140625" customWidth="1"/>
    <col min="5128" max="5128" width="0.140625" customWidth="1"/>
    <col min="5377" max="5377" width="37" customWidth="1"/>
    <col min="5378" max="5379" width="14.140625" customWidth="1"/>
    <col min="5380" max="5380" width="14" customWidth="1"/>
    <col min="5381" max="5381" width="8.140625" customWidth="1"/>
    <col min="5382" max="5382" width="4.85546875" customWidth="1"/>
    <col min="5383" max="5383" width="3.140625" customWidth="1"/>
    <col min="5384" max="5384" width="0.140625" customWidth="1"/>
    <col min="5633" max="5633" width="37" customWidth="1"/>
    <col min="5634" max="5635" width="14.140625" customWidth="1"/>
    <col min="5636" max="5636" width="14" customWidth="1"/>
    <col min="5637" max="5637" width="8.140625" customWidth="1"/>
    <col min="5638" max="5638" width="4.85546875" customWidth="1"/>
    <col min="5639" max="5639" width="3.140625" customWidth="1"/>
    <col min="5640" max="5640" width="0.140625" customWidth="1"/>
    <col min="5889" max="5889" width="37" customWidth="1"/>
    <col min="5890" max="5891" width="14.140625" customWidth="1"/>
    <col min="5892" max="5892" width="14" customWidth="1"/>
    <col min="5893" max="5893" width="8.140625" customWidth="1"/>
    <col min="5894" max="5894" width="4.85546875" customWidth="1"/>
    <col min="5895" max="5895" width="3.140625" customWidth="1"/>
    <col min="5896" max="5896" width="0.140625" customWidth="1"/>
    <col min="6145" max="6145" width="37" customWidth="1"/>
    <col min="6146" max="6147" width="14.140625" customWidth="1"/>
    <col min="6148" max="6148" width="14" customWidth="1"/>
    <col min="6149" max="6149" width="8.140625" customWidth="1"/>
    <col min="6150" max="6150" width="4.85546875" customWidth="1"/>
    <col min="6151" max="6151" width="3.140625" customWidth="1"/>
    <col min="6152" max="6152" width="0.140625" customWidth="1"/>
    <col min="6401" max="6401" width="37" customWidth="1"/>
    <col min="6402" max="6403" width="14.140625" customWidth="1"/>
    <col min="6404" max="6404" width="14" customWidth="1"/>
    <col min="6405" max="6405" width="8.140625" customWidth="1"/>
    <col min="6406" max="6406" width="4.85546875" customWidth="1"/>
    <col min="6407" max="6407" width="3.140625" customWidth="1"/>
    <col min="6408" max="6408" width="0.140625" customWidth="1"/>
    <col min="6657" max="6657" width="37" customWidth="1"/>
    <col min="6658" max="6659" width="14.140625" customWidth="1"/>
    <col min="6660" max="6660" width="14" customWidth="1"/>
    <col min="6661" max="6661" width="8.140625" customWidth="1"/>
    <col min="6662" max="6662" width="4.85546875" customWidth="1"/>
    <col min="6663" max="6663" width="3.140625" customWidth="1"/>
    <col min="6664" max="6664" width="0.140625" customWidth="1"/>
    <col min="6913" max="6913" width="37" customWidth="1"/>
    <col min="6914" max="6915" width="14.140625" customWidth="1"/>
    <col min="6916" max="6916" width="14" customWidth="1"/>
    <col min="6917" max="6917" width="8.140625" customWidth="1"/>
    <col min="6918" max="6918" width="4.85546875" customWidth="1"/>
    <col min="6919" max="6919" width="3.140625" customWidth="1"/>
    <col min="6920" max="6920" width="0.140625" customWidth="1"/>
    <col min="7169" max="7169" width="37" customWidth="1"/>
    <col min="7170" max="7171" width="14.140625" customWidth="1"/>
    <col min="7172" max="7172" width="14" customWidth="1"/>
    <col min="7173" max="7173" width="8.140625" customWidth="1"/>
    <col min="7174" max="7174" width="4.85546875" customWidth="1"/>
    <col min="7175" max="7175" width="3.140625" customWidth="1"/>
    <col min="7176" max="7176" width="0.140625" customWidth="1"/>
    <col min="7425" max="7425" width="37" customWidth="1"/>
    <col min="7426" max="7427" width="14.140625" customWidth="1"/>
    <col min="7428" max="7428" width="14" customWidth="1"/>
    <col min="7429" max="7429" width="8.140625" customWidth="1"/>
    <col min="7430" max="7430" width="4.85546875" customWidth="1"/>
    <col min="7431" max="7431" width="3.140625" customWidth="1"/>
    <col min="7432" max="7432" width="0.140625" customWidth="1"/>
    <col min="7681" max="7681" width="37" customWidth="1"/>
    <col min="7682" max="7683" width="14.140625" customWidth="1"/>
    <col min="7684" max="7684" width="14" customWidth="1"/>
    <col min="7685" max="7685" width="8.140625" customWidth="1"/>
    <col min="7686" max="7686" width="4.85546875" customWidth="1"/>
    <col min="7687" max="7687" width="3.140625" customWidth="1"/>
    <col min="7688" max="7688" width="0.140625" customWidth="1"/>
    <col min="7937" max="7937" width="37" customWidth="1"/>
    <col min="7938" max="7939" width="14.140625" customWidth="1"/>
    <col min="7940" max="7940" width="14" customWidth="1"/>
    <col min="7941" max="7941" width="8.140625" customWidth="1"/>
    <col min="7942" max="7942" width="4.85546875" customWidth="1"/>
    <col min="7943" max="7943" width="3.140625" customWidth="1"/>
    <col min="7944" max="7944" width="0.140625" customWidth="1"/>
    <col min="8193" max="8193" width="37" customWidth="1"/>
    <col min="8194" max="8195" width="14.140625" customWidth="1"/>
    <col min="8196" max="8196" width="14" customWidth="1"/>
    <col min="8197" max="8197" width="8.140625" customWidth="1"/>
    <col min="8198" max="8198" width="4.85546875" customWidth="1"/>
    <col min="8199" max="8199" width="3.140625" customWidth="1"/>
    <col min="8200" max="8200" width="0.140625" customWidth="1"/>
    <col min="8449" max="8449" width="37" customWidth="1"/>
    <col min="8450" max="8451" width="14.140625" customWidth="1"/>
    <col min="8452" max="8452" width="14" customWidth="1"/>
    <col min="8453" max="8453" width="8.140625" customWidth="1"/>
    <col min="8454" max="8454" width="4.85546875" customWidth="1"/>
    <col min="8455" max="8455" width="3.140625" customWidth="1"/>
    <col min="8456" max="8456" width="0.140625" customWidth="1"/>
    <col min="8705" max="8705" width="37" customWidth="1"/>
    <col min="8706" max="8707" width="14.140625" customWidth="1"/>
    <col min="8708" max="8708" width="14" customWidth="1"/>
    <col min="8709" max="8709" width="8.140625" customWidth="1"/>
    <col min="8710" max="8710" width="4.85546875" customWidth="1"/>
    <col min="8711" max="8711" width="3.140625" customWidth="1"/>
    <col min="8712" max="8712" width="0.140625" customWidth="1"/>
    <col min="8961" max="8961" width="37" customWidth="1"/>
    <col min="8962" max="8963" width="14.140625" customWidth="1"/>
    <col min="8964" max="8964" width="14" customWidth="1"/>
    <col min="8965" max="8965" width="8.140625" customWidth="1"/>
    <col min="8966" max="8966" width="4.85546875" customWidth="1"/>
    <col min="8967" max="8967" width="3.140625" customWidth="1"/>
    <col min="8968" max="8968" width="0.140625" customWidth="1"/>
    <col min="9217" max="9217" width="37" customWidth="1"/>
    <col min="9218" max="9219" width="14.140625" customWidth="1"/>
    <col min="9220" max="9220" width="14" customWidth="1"/>
    <col min="9221" max="9221" width="8.140625" customWidth="1"/>
    <col min="9222" max="9222" width="4.85546875" customWidth="1"/>
    <col min="9223" max="9223" width="3.140625" customWidth="1"/>
    <col min="9224" max="9224" width="0.140625" customWidth="1"/>
    <col min="9473" max="9473" width="37" customWidth="1"/>
    <col min="9474" max="9475" width="14.140625" customWidth="1"/>
    <col min="9476" max="9476" width="14" customWidth="1"/>
    <col min="9477" max="9477" width="8.140625" customWidth="1"/>
    <col min="9478" max="9478" width="4.85546875" customWidth="1"/>
    <col min="9479" max="9479" width="3.140625" customWidth="1"/>
    <col min="9480" max="9480" width="0.140625" customWidth="1"/>
    <col min="9729" max="9729" width="37" customWidth="1"/>
    <col min="9730" max="9731" width="14.140625" customWidth="1"/>
    <col min="9732" max="9732" width="14" customWidth="1"/>
    <col min="9733" max="9733" width="8.140625" customWidth="1"/>
    <col min="9734" max="9734" width="4.85546875" customWidth="1"/>
    <col min="9735" max="9735" width="3.140625" customWidth="1"/>
    <col min="9736" max="9736" width="0.140625" customWidth="1"/>
    <col min="9985" max="9985" width="37" customWidth="1"/>
    <col min="9986" max="9987" width="14.140625" customWidth="1"/>
    <col min="9988" max="9988" width="14" customWidth="1"/>
    <col min="9989" max="9989" width="8.140625" customWidth="1"/>
    <col min="9990" max="9990" width="4.85546875" customWidth="1"/>
    <col min="9991" max="9991" width="3.140625" customWidth="1"/>
    <col min="9992" max="9992" width="0.140625" customWidth="1"/>
    <col min="10241" max="10241" width="37" customWidth="1"/>
    <col min="10242" max="10243" width="14.140625" customWidth="1"/>
    <col min="10244" max="10244" width="14" customWidth="1"/>
    <col min="10245" max="10245" width="8.140625" customWidth="1"/>
    <col min="10246" max="10246" width="4.85546875" customWidth="1"/>
    <col min="10247" max="10247" width="3.140625" customWidth="1"/>
    <col min="10248" max="10248" width="0.140625" customWidth="1"/>
    <col min="10497" max="10497" width="37" customWidth="1"/>
    <col min="10498" max="10499" width="14.140625" customWidth="1"/>
    <col min="10500" max="10500" width="14" customWidth="1"/>
    <col min="10501" max="10501" width="8.140625" customWidth="1"/>
    <col min="10502" max="10502" width="4.85546875" customWidth="1"/>
    <col min="10503" max="10503" width="3.140625" customWidth="1"/>
    <col min="10504" max="10504" width="0.140625" customWidth="1"/>
    <col min="10753" max="10753" width="37" customWidth="1"/>
    <col min="10754" max="10755" width="14.140625" customWidth="1"/>
    <col min="10756" max="10756" width="14" customWidth="1"/>
    <col min="10757" max="10757" width="8.140625" customWidth="1"/>
    <col min="10758" max="10758" width="4.85546875" customWidth="1"/>
    <col min="10759" max="10759" width="3.140625" customWidth="1"/>
    <col min="10760" max="10760" width="0.140625" customWidth="1"/>
    <col min="11009" max="11009" width="37" customWidth="1"/>
    <col min="11010" max="11011" width="14.140625" customWidth="1"/>
    <col min="11012" max="11012" width="14" customWidth="1"/>
    <col min="11013" max="11013" width="8.140625" customWidth="1"/>
    <col min="11014" max="11014" width="4.85546875" customWidth="1"/>
    <col min="11015" max="11015" width="3.140625" customWidth="1"/>
    <col min="11016" max="11016" width="0.140625" customWidth="1"/>
    <col min="11265" max="11265" width="37" customWidth="1"/>
    <col min="11266" max="11267" width="14.140625" customWidth="1"/>
    <col min="11268" max="11268" width="14" customWidth="1"/>
    <col min="11269" max="11269" width="8.140625" customWidth="1"/>
    <col min="11270" max="11270" width="4.85546875" customWidth="1"/>
    <col min="11271" max="11271" width="3.140625" customWidth="1"/>
    <col min="11272" max="11272" width="0.140625" customWidth="1"/>
    <col min="11521" max="11521" width="37" customWidth="1"/>
    <col min="11522" max="11523" width="14.140625" customWidth="1"/>
    <col min="11524" max="11524" width="14" customWidth="1"/>
    <col min="11525" max="11525" width="8.140625" customWidth="1"/>
    <col min="11526" max="11526" width="4.85546875" customWidth="1"/>
    <col min="11527" max="11527" width="3.140625" customWidth="1"/>
    <col min="11528" max="11528" width="0.140625" customWidth="1"/>
    <col min="11777" max="11777" width="37" customWidth="1"/>
    <col min="11778" max="11779" width="14.140625" customWidth="1"/>
    <col min="11780" max="11780" width="14" customWidth="1"/>
    <col min="11781" max="11781" width="8.140625" customWidth="1"/>
    <col min="11782" max="11782" width="4.85546875" customWidth="1"/>
    <col min="11783" max="11783" width="3.140625" customWidth="1"/>
    <col min="11784" max="11784" width="0.140625" customWidth="1"/>
    <col min="12033" max="12033" width="37" customWidth="1"/>
    <col min="12034" max="12035" width="14.140625" customWidth="1"/>
    <col min="12036" max="12036" width="14" customWidth="1"/>
    <col min="12037" max="12037" width="8.140625" customWidth="1"/>
    <col min="12038" max="12038" width="4.85546875" customWidth="1"/>
    <col min="12039" max="12039" width="3.140625" customWidth="1"/>
    <col min="12040" max="12040" width="0.140625" customWidth="1"/>
    <col min="12289" max="12289" width="37" customWidth="1"/>
    <col min="12290" max="12291" width="14.140625" customWidth="1"/>
    <col min="12292" max="12292" width="14" customWidth="1"/>
    <col min="12293" max="12293" width="8.140625" customWidth="1"/>
    <col min="12294" max="12294" width="4.85546875" customWidth="1"/>
    <col min="12295" max="12295" width="3.140625" customWidth="1"/>
    <col min="12296" max="12296" width="0.140625" customWidth="1"/>
    <col min="12545" max="12545" width="37" customWidth="1"/>
    <col min="12546" max="12547" width="14.140625" customWidth="1"/>
    <col min="12548" max="12548" width="14" customWidth="1"/>
    <col min="12549" max="12549" width="8.140625" customWidth="1"/>
    <col min="12550" max="12550" width="4.85546875" customWidth="1"/>
    <col min="12551" max="12551" width="3.140625" customWidth="1"/>
    <col min="12552" max="12552" width="0.140625" customWidth="1"/>
    <col min="12801" max="12801" width="37" customWidth="1"/>
    <col min="12802" max="12803" width="14.140625" customWidth="1"/>
    <col min="12804" max="12804" width="14" customWidth="1"/>
    <col min="12805" max="12805" width="8.140625" customWidth="1"/>
    <col min="12806" max="12806" width="4.85546875" customWidth="1"/>
    <col min="12807" max="12807" width="3.140625" customWidth="1"/>
    <col min="12808" max="12808" width="0.140625" customWidth="1"/>
    <col min="13057" max="13057" width="37" customWidth="1"/>
    <col min="13058" max="13059" width="14.140625" customWidth="1"/>
    <col min="13060" max="13060" width="14" customWidth="1"/>
    <col min="13061" max="13061" width="8.140625" customWidth="1"/>
    <col min="13062" max="13062" width="4.85546875" customWidth="1"/>
    <col min="13063" max="13063" width="3.140625" customWidth="1"/>
    <col min="13064" max="13064" width="0.140625" customWidth="1"/>
    <col min="13313" max="13313" width="37" customWidth="1"/>
    <col min="13314" max="13315" width="14.140625" customWidth="1"/>
    <col min="13316" max="13316" width="14" customWidth="1"/>
    <col min="13317" max="13317" width="8.140625" customWidth="1"/>
    <col min="13318" max="13318" width="4.85546875" customWidth="1"/>
    <col min="13319" max="13319" width="3.140625" customWidth="1"/>
    <col min="13320" max="13320" width="0.140625" customWidth="1"/>
    <col min="13569" max="13569" width="37" customWidth="1"/>
    <col min="13570" max="13571" width="14.140625" customWidth="1"/>
    <col min="13572" max="13572" width="14" customWidth="1"/>
    <col min="13573" max="13573" width="8.140625" customWidth="1"/>
    <col min="13574" max="13574" width="4.85546875" customWidth="1"/>
    <col min="13575" max="13575" width="3.140625" customWidth="1"/>
    <col min="13576" max="13576" width="0.140625" customWidth="1"/>
    <col min="13825" max="13825" width="37" customWidth="1"/>
    <col min="13826" max="13827" width="14.140625" customWidth="1"/>
    <col min="13828" max="13828" width="14" customWidth="1"/>
    <col min="13829" max="13829" width="8.140625" customWidth="1"/>
    <col min="13830" max="13830" width="4.85546875" customWidth="1"/>
    <col min="13831" max="13831" width="3.140625" customWidth="1"/>
    <col min="13832" max="13832" width="0.140625" customWidth="1"/>
    <col min="14081" max="14081" width="37" customWidth="1"/>
    <col min="14082" max="14083" width="14.140625" customWidth="1"/>
    <col min="14084" max="14084" width="14" customWidth="1"/>
    <col min="14085" max="14085" width="8.140625" customWidth="1"/>
    <col min="14086" max="14086" width="4.85546875" customWidth="1"/>
    <col min="14087" max="14087" width="3.140625" customWidth="1"/>
    <col min="14088" max="14088" width="0.140625" customWidth="1"/>
    <col min="14337" max="14337" width="37" customWidth="1"/>
    <col min="14338" max="14339" width="14.140625" customWidth="1"/>
    <col min="14340" max="14340" width="14" customWidth="1"/>
    <col min="14341" max="14341" width="8.140625" customWidth="1"/>
    <col min="14342" max="14342" width="4.85546875" customWidth="1"/>
    <col min="14343" max="14343" width="3.140625" customWidth="1"/>
    <col min="14344" max="14344" width="0.140625" customWidth="1"/>
    <col min="14593" max="14593" width="37" customWidth="1"/>
    <col min="14594" max="14595" width="14.140625" customWidth="1"/>
    <col min="14596" max="14596" width="14" customWidth="1"/>
    <col min="14597" max="14597" width="8.140625" customWidth="1"/>
    <col min="14598" max="14598" width="4.85546875" customWidth="1"/>
    <col min="14599" max="14599" width="3.140625" customWidth="1"/>
    <col min="14600" max="14600" width="0.140625" customWidth="1"/>
    <col min="14849" max="14849" width="37" customWidth="1"/>
    <col min="14850" max="14851" width="14.140625" customWidth="1"/>
    <col min="14852" max="14852" width="14" customWidth="1"/>
    <col min="14853" max="14853" width="8.140625" customWidth="1"/>
    <col min="14854" max="14854" width="4.85546875" customWidth="1"/>
    <col min="14855" max="14855" width="3.140625" customWidth="1"/>
    <col min="14856" max="14856" width="0.140625" customWidth="1"/>
    <col min="15105" max="15105" width="37" customWidth="1"/>
    <col min="15106" max="15107" width="14.140625" customWidth="1"/>
    <col min="15108" max="15108" width="14" customWidth="1"/>
    <col min="15109" max="15109" width="8.140625" customWidth="1"/>
    <col min="15110" max="15110" width="4.85546875" customWidth="1"/>
    <col min="15111" max="15111" width="3.140625" customWidth="1"/>
    <col min="15112" max="15112" width="0.140625" customWidth="1"/>
    <col min="15361" max="15361" width="37" customWidth="1"/>
    <col min="15362" max="15363" width="14.140625" customWidth="1"/>
    <col min="15364" max="15364" width="14" customWidth="1"/>
    <col min="15365" max="15365" width="8.140625" customWidth="1"/>
    <col min="15366" max="15366" width="4.85546875" customWidth="1"/>
    <col min="15367" max="15367" width="3.140625" customWidth="1"/>
    <col min="15368" max="15368" width="0.140625" customWidth="1"/>
    <col min="15617" max="15617" width="37" customWidth="1"/>
    <col min="15618" max="15619" width="14.140625" customWidth="1"/>
    <col min="15620" max="15620" width="14" customWidth="1"/>
    <col min="15621" max="15621" width="8.140625" customWidth="1"/>
    <col min="15622" max="15622" width="4.85546875" customWidth="1"/>
    <col min="15623" max="15623" width="3.140625" customWidth="1"/>
    <col min="15624" max="15624" width="0.140625" customWidth="1"/>
    <col min="15873" max="15873" width="37" customWidth="1"/>
    <col min="15874" max="15875" width="14.140625" customWidth="1"/>
    <col min="15876" max="15876" width="14" customWidth="1"/>
    <col min="15877" max="15877" width="8.140625" customWidth="1"/>
    <col min="15878" max="15878" width="4.85546875" customWidth="1"/>
    <col min="15879" max="15879" width="3.140625" customWidth="1"/>
    <col min="15880" max="15880" width="0.140625" customWidth="1"/>
    <col min="16129" max="16129" width="37" customWidth="1"/>
    <col min="16130" max="16131" width="14.140625" customWidth="1"/>
    <col min="16132" max="16132" width="14" customWidth="1"/>
    <col min="16133" max="16133" width="8.140625" customWidth="1"/>
    <col min="16134" max="16134" width="4.85546875" customWidth="1"/>
    <col min="16135" max="16135" width="3.140625" customWidth="1"/>
    <col min="16136" max="16136" width="0.140625" customWidth="1"/>
  </cols>
  <sheetData>
    <row r="1" spans="1:8" ht="60" customHeight="1" x14ac:dyDescent="0.25"/>
    <row r="2" spans="1:8" s="40" customFormat="1" x14ac:dyDescent="0.2">
      <c r="A2" s="41" t="s">
        <v>268</v>
      </c>
    </row>
    <row r="4" spans="1:8" ht="16.5" customHeight="1" x14ac:dyDescent="0.25">
      <c r="A4" s="70" t="s">
        <v>0</v>
      </c>
      <c r="B4" s="70"/>
      <c r="C4" s="70"/>
      <c r="D4" s="70"/>
      <c r="E4" s="70"/>
      <c r="F4" s="70"/>
      <c r="G4" s="70"/>
      <c r="H4" s="70"/>
    </row>
    <row r="5" spans="1:8" ht="8.25" customHeight="1" x14ac:dyDescent="0.25"/>
    <row r="6" spans="1:8" ht="14.25" customHeight="1" x14ac:dyDescent="0.25">
      <c r="A6" s="71" t="s">
        <v>1</v>
      </c>
      <c r="B6" s="71"/>
      <c r="C6" s="71"/>
      <c r="D6" s="71"/>
      <c r="E6" s="71"/>
      <c r="F6" s="71"/>
      <c r="G6" s="71"/>
      <c r="H6" s="71"/>
    </row>
    <row r="7" spans="1:8" ht="12" customHeight="1" x14ac:dyDescent="0.25"/>
    <row r="8" spans="1:8" ht="13.5" customHeight="1" x14ac:dyDescent="0.25">
      <c r="A8" s="71" t="s">
        <v>2</v>
      </c>
      <c r="B8" s="71"/>
      <c r="C8" s="71"/>
      <c r="D8" s="71"/>
      <c r="E8" s="71"/>
      <c r="F8" s="71"/>
      <c r="G8" s="71"/>
      <c r="H8" s="71"/>
    </row>
    <row r="9" spans="1:8" ht="17.25" customHeight="1" x14ac:dyDescent="0.25"/>
    <row r="10" spans="1:8" ht="12.75" customHeight="1" x14ac:dyDescent="0.25">
      <c r="A10" s="72" t="s">
        <v>3</v>
      </c>
      <c r="B10" s="72"/>
      <c r="C10" s="72"/>
      <c r="D10" s="72"/>
      <c r="E10" s="72"/>
      <c r="F10" s="72"/>
      <c r="G10" s="72"/>
      <c r="H10" s="72"/>
    </row>
    <row r="11" spans="1:8" ht="12.75" customHeight="1" x14ac:dyDescent="0.25"/>
    <row r="12" spans="1:8" ht="33.75" x14ac:dyDescent="0.25">
      <c r="A12" s="1" t="s">
        <v>4</v>
      </c>
      <c r="B12" s="2" t="s">
        <v>5</v>
      </c>
      <c r="C12" s="2" t="s">
        <v>6</v>
      </c>
      <c r="D12" s="2" t="s">
        <v>7</v>
      </c>
      <c r="E12" s="1" t="s">
        <v>8</v>
      </c>
      <c r="F12" s="73" t="s">
        <v>9</v>
      </c>
      <c r="G12" s="73"/>
    </row>
    <row r="13" spans="1:8" ht="14.25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69">
        <v>6</v>
      </c>
      <c r="G13" s="69"/>
    </row>
    <row r="14" spans="1:8" x14ac:dyDescent="0.25">
      <c r="A14" s="43" t="s">
        <v>10</v>
      </c>
      <c r="B14" s="44">
        <f>B15+B16</f>
        <v>949496.44</v>
      </c>
      <c r="C14" s="44">
        <v>2539744</v>
      </c>
      <c r="D14" s="44">
        <v>1519553.5</v>
      </c>
      <c r="E14" s="44">
        <f>D14/B14*100</f>
        <v>160.03783015763599</v>
      </c>
      <c r="F14" s="75">
        <f>D14/C14*100</f>
        <v>59.830971152998103</v>
      </c>
      <c r="G14" s="75"/>
    </row>
    <row r="15" spans="1:8" x14ac:dyDescent="0.25">
      <c r="A15" s="6" t="s">
        <v>11</v>
      </c>
      <c r="B15" s="7">
        <v>949496.44</v>
      </c>
      <c r="C15" s="7">
        <v>2539744</v>
      </c>
      <c r="D15" s="7">
        <v>1519553.5</v>
      </c>
      <c r="E15" s="56">
        <f t="shared" ref="E15:E19" si="0">D15/B15*100</f>
        <v>160.03783015763599</v>
      </c>
      <c r="F15" s="76">
        <f t="shared" ref="F15:F19" si="1">D15/C15*100</f>
        <v>59.830971152998103</v>
      </c>
      <c r="G15" s="76"/>
    </row>
    <row r="16" spans="1:8" x14ac:dyDescent="0.25">
      <c r="A16" s="6" t="s">
        <v>12</v>
      </c>
      <c r="B16" s="7">
        <v>0</v>
      </c>
      <c r="C16" s="7">
        <v>0</v>
      </c>
      <c r="D16" s="7">
        <v>0</v>
      </c>
      <c r="E16" s="56">
        <v>0</v>
      </c>
      <c r="F16" s="76">
        <v>0</v>
      </c>
      <c r="G16" s="76"/>
    </row>
    <row r="17" spans="1:8" x14ac:dyDescent="0.25">
      <c r="A17" s="43" t="s">
        <v>13</v>
      </c>
      <c r="B17" s="44">
        <f>B18+B19</f>
        <v>952647.77</v>
      </c>
      <c r="C17" s="44">
        <v>2539744</v>
      </c>
      <c r="D17" s="44">
        <v>1834581.16</v>
      </c>
      <c r="E17" s="44">
        <f t="shared" si="0"/>
        <v>192.57706969701925</v>
      </c>
      <c r="F17" s="75">
        <f t="shared" si="1"/>
        <v>72.234885090780793</v>
      </c>
      <c r="G17" s="75"/>
    </row>
    <row r="18" spans="1:8" x14ac:dyDescent="0.25">
      <c r="A18" s="6" t="s">
        <v>14</v>
      </c>
      <c r="B18" s="7">
        <v>951659.47</v>
      </c>
      <c r="C18" s="7">
        <v>2322544</v>
      </c>
      <c r="D18" s="7">
        <v>1209984.1599999999</v>
      </c>
      <c r="E18" s="56">
        <f t="shared" si="0"/>
        <v>127.14465606063901</v>
      </c>
      <c r="F18" s="76">
        <f t="shared" si="1"/>
        <v>52.097362202825856</v>
      </c>
      <c r="G18" s="76"/>
    </row>
    <row r="19" spans="1:8" x14ac:dyDescent="0.25">
      <c r="A19" s="6" t="s">
        <v>15</v>
      </c>
      <c r="B19" s="7">
        <v>988.3</v>
      </c>
      <c r="C19" s="7">
        <v>217200</v>
      </c>
      <c r="D19" s="7">
        <v>624597</v>
      </c>
      <c r="E19" s="56">
        <f t="shared" si="0"/>
        <v>63199.129818880909</v>
      </c>
      <c r="F19" s="76">
        <f t="shared" si="1"/>
        <v>287.56767955801104</v>
      </c>
      <c r="G19" s="76"/>
    </row>
    <row r="20" spans="1:8" x14ac:dyDescent="0.25">
      <c r="A20" s="43" t="s">
        <v>16</v>
      </c>
      <c r="B20" s="44">
        <f>B14-B17</f>
        <v>-3151.3300000000745</v>
      </c>
      <c r="C20" s="44">
        <f>C14-C17</f>
        <v>0</v>
      </c>
      <c r="D20" s="44">
        <v>-315027.65999999997</v>
      </c>
      <c r="E20" s="44"/>
      <c r="F20" s="75"/>
      <c r="G20" s="75"/>
    </row>
    <row r="21" spans="1:8" ht="17.25" customHeight="1" x14ac:dyDescent="0.25"/>
    <row r="22" spans="1:8" ht="12.75" customHeight="1" x14ac:dyDescent="0.25">
      <c r="A22" s="72" t="s">
        <v>17</v>
      </c>
      <c r="B22" s="72"/>
      <c r="C22" s="72"/>
      <c r="D22" s="72"/>
      <c r="E22" s="72"/>
      <c r="F22" s="72"/>
      <c r="G22" s="72"/>
      <c r="H22" s="72"/>
    </row>
    <row r="23" spans="1:8" ht="8.25" customHeight="1" x14ac:dyDescent="0.25"/>
    <row r="24" spans="1:8" ht="33.75" x14ac:dyDescent="0.25">
      <c r="A24" s="1" t="s">
        <v>4</v>
      </c>
      <c r="B24" s="2" t="s">
        <v>5</v>
      </c>
      <c r="C24" s="2" t="s">
        <v>6</v>
      </c>
      <c r="D24" s="2" t="s">
        <v>7</v>
      </c>
      <c r="E24" s="2" t="s">
        <v>18</v>
      </c>
      <c r="F24" s="73" t="s">
        <v>9</v>
      </c>
      <c r="G24" s="73"/>
    </row>
    <row r="25" spans="1:8" ht="14.25" customHeight="1" x14ac:dyDescent="0.25">
      <c r="A25" s="4">
        <v>1</v>
      </c>
      <c r="B25" s="4">
        <v>2</v>
      </c>
      <c r="C25" s="4">
        <v>3</v>
      </c>
      <c r="D25" s="4">
        <v>4</v>
      </c>
      <c r="E25" s="4">
        <v>5</v>
      </c>
      <c r="F25" s="69">
        <v>6</v>
      </c>
      <c r="G25" s="69"/>
    </row>
    <row r="26" spans="1:8" ht="22.5" x14ac:dyDescent="0.25">
      <c r="A26" s="6" t="s">
        <v>19</v>
      </c>
      <c r="B26" s="7">
        <v>0</v>
      </c>
      <c r="C26" s="7">
        <v>0</v>
      </c>
      <c r="D26" s="7">
        <v>0</v>
      </c>
      <c r="E26" s="7">
        <v>0</v>
      </c>
      <c r="F26" s="74">
        <v>0</v>
      </c>
      <c r="G26" s="74"/>
    </row>
    <row r="27" spans="1:8" ht="22.5" x14ac:dyDescent="0.25">
      <c r="A27" s="6" t="s">
        <v>20</v>
      </c>
      <c r="B27" s="7">
        <v>0</v>
      </c>
      <c r="C27" s="7">
        <v>0</v>
      </c>
      <c r="D27" s="7">
        <v>0</v>
      </c>
      <c r="E27" s="7">
        <v>0</v>
      </c>
      <c r="F27" s="74">
        <v>0</v>
      </c>
      <c r="G27" s="74"/>
    </row>
    <row r="28" spans="1:8" x14ac:dyDescent="0.25">
      <c r="A28" s="43" t="s">
        <v>21</v>
      </c>
      <c r="B28" s="44">
        <v>0</v>
      </c>
      <c r="C28" s="44">
        <v>0</v>
      </c>
      <c r="D28" s="44">
        <v>0</v>
      </c>
      <c r="E28" s="44">
        <v>0</v>
      </c>
      <c r="F28" s="75">
        <v>0</v>
      </c>
      <c r="G28" s="75"/>
    </row>
    <row r="29" spans="1:8" ht="17.25" customHeight="1" x14ac:dyDescent="0.25"/>
    <row r="30" spans="1:8" ht="12.75" customHeight="1" x14ac:dyDescent="0.25">
      <c r="A30" s="72" t="s">
        <v>22</v>
      </c>
      <c r="B30" s="72"/>
      <c r="C30" s="72"/>
      <c r="D30" s="72"/>
      <c r="E30" s="72"/>
      <c r="F30" s="72"/>
      <c r="G30" s="72"/>
      <c r="H30" s="72"/>
    </row>
    <row r="31" spans="1:8" ht="6.75" customHeight="1" x14ac:dyDescent="0.25"/>
    <row r="32" spans="1:8" ht="33.75" x14ac:dyDescent="0.25">
      <c r="A32" s="1" t="s">
        <v>4</v>
      </c>
      <c r="B32" s="2" t="s">
        <v>5</v>
      </c>
      <c r="C32" s="2" t="s">
        <v>6</v>
      </c>
      <c r="D32" s="2" t="s">
        <v>7</v>
      </c>
      <c r="E32" s="1" t="s">
        <v>8</v>
      </c>
      <c r="F32" s="73" t="s">
        <v>9</v>
      </c>
      <c r="G32" s="73"/>
    </row>
    <row r="33" spans="1:7" ht="14.25" customHeight="1" x14ac:dyDescent="0.25">
      <c r="A33" s="4">
        <v>1</v>
      </c>
      <c r="B33" s="4">
        <v>2</v>
      </c>
      <c r="C33" s="4">
        <v>3</v>
      </c>
      <c r="D33" s="4">
        <v>4</v>
      </c>
      <c r="E33" s="4">
        <v>5</v>
      </c>
      <c r="F33" s="69">
        <v>6</v>
      </c>
      <c r="G33" s="69"/>
    </row>
    <row r="34" spans="1:7" ht="22.5" x14ac:dyDescent="0.25">
      <c r="A34" s="45" t="s">
        <v>23</v>
      </c>
      <c r="B34" s="46">
        <v>0</v>
      </c>
      <c r="C34" s="46">
        <v>0</v>
      </c>
      <c r="D34" s="46">
        <v>0</v>
      </c>
      <c r="E34" s="46">
        <v>0</v>
      </c>
      <c r="F34" s="79">
        <v>0</v>
      </c>
      <c r="G34" s="79"/>
    </row>
    <row r="35" spans="1:7" ht="22.5" x14ac:dyDescent="0.25">
      <c r="A35" s="43" t="s">
        <v>24</v>
      </c>
      <c r="B35" s="44">
        <v>58285</v>
      </c>
      <c r="C35" s="44">
        <v>0</v>
      </c>
      <c r="D35" s="44">
        <v>38126.559999999998</v>
      </c>
      <c r="E35" s="44">
        <v>0</v>
      </c>
      <c r="F35" s="75">
        <v>0</v>
      </c>
      <c r="G35" s="75"/>
    </row>
    <row r="36" spans="1:7" ht="14.25" customHeight="1" x14ac:dyDescent="0.25"/>
    <row r="37" spans="1:7" ht="22.5" x14ac:dyDescent="0.25">
      <c r="A37" s="9" t="s">
        <v>25</v>
      </c>
      <c r="B37" s="10">
        <f>B35+B20</f>
        <v>55133.669999999925</v>
      </c>
      <c r="C37" s="10">
        <v>0</v>
      </c>
      <c r="D37" s="10">
        <f>D20+D35</f>
        <v>-276901.09999999998</v>
      </c>
      <c r="E37" s="10">
        <v>0</v>
      </c>
      <c r="F37" s="77">
        <v>0</v>
      </c>
      <c r="G37" s="77"/>
    </row>
    <row r="38" spans="1:7" ht="6.75" customHeight="1" x14ac:dyDescent="0.25"/>
    <row r="39" spans="1:7" ht="59.25" customHeight="1" x14ac:dyDescent="0.25">
      <c r="A39" s="78" t="s">
        <v>26</v>
      </c>
      <c r="B39" s="78"/>
      <c r="C39" s="78"/>
      <c r="D39" s="78"/>
      <c r="E39" s="78"/>
      <c r="F39" s="78"/>
    </row>
    <row r="40" spans="1:7" ht="7.5" customHeight="1" x14ac:dyDescent="0.25"/>
    <row r="41" spans="1:7" s="40" customFormat="1" x14ac:dyDescent="0.2">
      <c r="A41" s="40" t="s">
        <v>269</v>
      </c>
    </row>
    <row r="42" spans="1:7" s="40" customFormat="1" ht="8.25" customHeight="1" x14ac:dyDescent="0.2"/>
    <row r="43" spans="1:7" s="40" customFormat="1" x14ac:dyDescent="0.2">
      <c r="A43" s="40" t="s">
        <v>272</v>
      </c>
      <c r="D43" s="40" t="s">
        <v>271</v>
      </c>
    </row>
    <row r="44" spans="1:7" s="40" customFormat="1" x14ac:dyDescent="0.2">
      <c r="A44" s="40" t="s">
        <v>270</v>
      </c>
      <c r="D44" s="40" t="s">
        <v>274</v>
      </c>
    </row>
  </sheetData>
  <mergeCells count="26">
    <mergeCell ref="F37:G37"/>
    <mergeCell ref="A39:F39"/>
    <mergeCell ref="F28:G28"/>
    <mergeCell ref="A30:H30"/>
    <mergeCell ref="F32:G32"/>
    <mergeCell ref="F33:G33"/>
    <mergeCell ref="F34:G34"/>
    <mergeCell ref="F35:G35"/>
    <mergeCell ref="F27:G27"/>
    <mergeCell ref="F14:G14"/>
    <mergeCell ref="F15:G15"/>
    <mergeCell ref="F16:G16"/>
    <mergeCell ref="F17:G17"/>
    <mergeCell ref="F18:G18"/>
    <mergeCell ref="F19:G19"/>
    <mergeCell ref="F20:G20"/>
    <mergeCell ref="A22:H22"/>
    <mergeCell ref="F24:G24"/>
    <mergeCell ref="F25:G25"/>
    <mergeCell ref="F26:G26"/>
    <mergeCell ref="F13:G13"/>
    <mergeCell ref="A4:H4"/>
    <mergeCell ref="A6:H6"/>
    <mergeCell ref="A8:H8"/>
    <mergeCell ref="A10:H10"/>
    <mergeCell ref="F12:G12"/>
  </mergeCells>
  <pageMargins left="0.7" right="0.7" top="0.75" bottom="0.75" header="0.3" footer="0.3"/>
  <pageSetup paperSize="9" scale="91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6FC45-2C8B-47FB-991D-FF7E42A518AC}">
  <sheetPr>
    <pageSetUpPr fitToPage="1"/>
  </sheetPr>
  <dimension ref="A1:I95"/>
  <sheetViews>
    <sheetView workbookViewId="0">
      <selection activeCell="J11" sqref="J11"/>
    </sheetView>
  </sheetViews>
  <sheetFormatPr defaultRowHeight="15" x14ac:dyDescent="0.25"/>
  <cols>
    <col min="1" max="1" width="5.42578125" customWidth="1"/>
    <col min="2" max="2" width="31.7109375" customWidth="1"/>
    <col min="3" max="3" width="16.42578125" customWidth="1"/>
    <col min="4" max="5" width="16.5703125" customWidth="1"/>
    <col min="6" max="6" width="7.5703125" customWidth="1"/>
    <col min="7" max="7" width="6.42578125" customWidth="1"/>
    <col min="257" max="257" width="5.42578125" customWidth="1"/>
    <col min="258" max="258" width="31.7109375" customWidth="1"/>
    <col min="259" max="259" width="16.42578125" customWidth="1"/>
    <col min="260" max="261" width="16.5703125" customWidth="1"/>
    <col min="262" max="262" width="7.5703125" customWidth="1"/>
    <col min="263" max="263" width="6.42578125" customWidth="1"/>
    <col min="513" max="513" width="5.42578125" customWidth="1"/>
    <col min="514" max="514" width="31.7109375" customWidth="1"/>
    <col min="515" max="515" width="16.42578125" customWidth="1"/>
    <col min="516" max="517" width="16.5703125" customWidth="1"/>
    <col min="518" max="518" width="7.5703125" customWidth="1"/>
    <col min="519" max="519" width="6.42578125" customWidth="1"/>
    <col min="769" max="769" width="5.42578125" customWidth="1"/>
    <col min="770" max="770" width="31.7109375" customWidth="1"/>
    <col min="771" max="771" width="16.42578125" customWidth="1"/>
    <col min="772" max="773" width="16.5703125" customWidth="1"/>
    <col min="774" max="774" width="7.5703125" customWidth="1"/>
    <col min="775" max="775" width="6.42578125" customWidth="1"/>
    <col min="1025" max="1025" width="5.42578125" customWidth="1"/>
    <col min="1026" max="1026" width="31.7109375" customWidth="1"/>
    <col min="1027" max="1027" width="16.42578125" customWidth="1"/>
    <col min="1028" max="1029" width="16.5703125" customWidth="1"/>
    <col min="1030" max="1030" width="7.5703125" customWidth="1"/>
    <col min="1031" max="1031" width="6.42578125" customWidth="1"/>
    <col min="1281" max="1281" width="5.42578125" customWidth="1"/>
    <col min="1282" max="1282" width="31.7109375" customWidth="1"/>
    <col min="1283" max="1283" width="16.42578125" customWidth="1"/>
    <col min="1284" max="1285" width="16.5703125" customWidth="1"/>
    <col min="1286" max="1286" width="7.5703125" customWidth="1"/>
    <col min="1287" max="1287" width="6.42578125" customWidth="1"/>
    <col min="1537" max="1537" width="5.42578125" customWidth="1"/>
    <col min="1538" max="1538" width="31.7109375" customWidth="1"/>
    <col min="1539" max="1539" width="16.42578125" customWidth="1"/>
    <col min="1540" max="1541" width="16.5703125" customWidth="1"/>
    <col min="1542" max="1542" width="7.5703125" customWidth="1"/>
    <col min="1543" max="1543" width="6.42578125" customWidth="1"/>
    <col min="1793" max="1793" width="5.42578125" customWidth="1"/>
    <col min="1794" max="1794" width="31.7109375" customWidth="1"/>
    <col min="1795" max="1795" width="16.42578125" customWidth="1"/>
    <col min="1796" max="1797" width="16.5703125" customWidth="1"/>
    <col min="1798" max="1798" width="7.5703125" customWidth="1"/>
    <col min="1799" max="1799" width="6.42578125" customWidth="1"/>
    <col min="2049" max="2049" width="5.42578125" customWidth="1"/>
    <col min="2050" max="2050" width="31.7109375" customWidth="1"/>
    <col min="2051" max="2051" width="16.42578125" customWidth="1"/>
    <col min="2052" max="2053" width="16.5703125" customWidth="1"/>
    <col min="2054" max="2054" width="7.5703125" customWidth="1"/>
    <col min="2055" max="2055" width="6.42578125" customWidth="1"/>
    <col min="2305" max="2305" width="5.42578125" customWidth="1"/>
    <col min="2306" max="2306" width="31.7109375" customWidth="1"/>
    <col min="2307" max="2307" width="16.42578125" customWidth="1"/>
    <col min="2308" max="2309" width="16.5703125" customWidth="1"/>
    <col min="2310" max="2310" width="7.5703125" customWidth="1"/>
    <col min="2311" max="2311" width="6.42578125" customWidth="1"/>
    <col min="2561" max="2561" width="5.42578125" customWidth="1"/>
    <col min="2562" max="2562" width="31.7109375" customWidth="1"/>
    <col min="2563" max="2563" width="16.42578125" customWidth="1"/>
    <col min="2564" max="2565" width="16.5703125" customWidth="1"/>
    <col min="2566" max="2566" width="7.5703125" customWidth="1"/>
    <col min="2567" max="2567" width="6.42578125" customWidth="1"/>
    <col min="2817" max="2817" width="5.42578125" customWidth="1"/>
    <col min="2818" max="2818" width="31.7109375" customWidth="1"/>
    <col min="2819" max="2819" width="16.42578125" customWidth="1"/>
    <col min="2820" max="2821" width="16.5703125" customWidth="1"/>
    <col min="2822" max="2822" width="7.5703125" customWidth="1"/>
    <col min="2823" max="2823" width="6.42578125" customWidth="1"/>
    <col min="3073" max="3073" width="5.42578125" customWidth="1"/>
    <col min="3074" max="3074" width="31.7109375" customWidth="1"/>
    <col min="3075" max="3075" width="16.42578125" customWidth="1"/>
    <col min="3076" max="3077" width="16.5703125" customWidth="1"/>
    <col min="3078" max="3078" width="7.5703125" customWidth="1"/>
    <col min="3079" max="3079" width="6.42578125" customWidth="1"/>
    <col min="3329" max="3329" width="5.42578125" customWidth="1"/>
    <col min="3330" max="3330" width="31.7109375" customWidth="1"/>
    <col min="3331" max="3331" width="16.42578125" customWidth="1"/>
    <col min="3332" max="3333" width="16.5703125" customWidth="1"/>
    <col min="3334" max="3334" width="7.5703125" customWidth="1"/>
    <col min="3335" max="3335" width="6.42578125" customWidth="1"/>
    <col min="3585" max="3585" width="5.42578125" customWidth="1"/>
    <col min="3586" max="3586" width="31.7109375" customWidth="1"/>
    <col min="3587" max="3587" width="16.42578125" customWidth="1"/>
    <col min="3588" max="3589" width="16.5703125" customWidth="1"/>
    <col min="3590" max="3590" width="7.5703125" customWidth="1"/>
    <col min="3591" max="3591" width="6.42578125" customWidth="1"/>
    <col min="3841" max="3841" width="5.42578125" customWidth="1"/>
    <col min="3842" max="3842" width="31.7109375" customWidth="1"/>
    <col min="3843" max="3843" width="16.42578125" customWidth="1"/>
    <col min="3844" max="3845" width="16.5703125" customWidth="1"/>
    <col min="3846" max="3846" width="7.5703125" customWidth="1"/>
    <col min="3847" max="3847" width="6.42578125" customWidth="1"/>
    <col min="4097" max="4097" width="5.42578125" customWidth="1"/>
    <col min="4098" max="4098" width="31.7109375" customWidth="1"/>
    <col min="4099" max="4099" width="16.42578125" customWidth="1"/>
    <col min="4100" max="4101" width="16.5703125" customWidth="1"/>
    <col min="4102" max="4102" width="7.5703125" customWidth="1"/>
    <col min="4103" max="4103" width="6.42578125" customWidth="1"/>
    <col min="4353" max="4353" width="5.42578125" customWidth="1"/>
    <col min="4354" max="4354" width="31.7109375" customWidth="1"/>
    <col min="4355" max="4355" width="16.42578125" customWidth="1"/>
    <col min="4356" max="4357" width="16.5703125" customWidth="1"/>
    <col min="4358" max="4358" width="7.5703125" customWidth="1"/>
    <col min="4359" max="4359" width="6.42578125" customWidth="1"/>
    <col min="4609" max="4609" width="5.42578125" customWidth="1"/>
    <col min="4610" max="4610" width="31.7109375" customWidth="1"/>
    <col min="4611" max="4611" width="16.42578125" customWidth="1"/>
    <col min="4612" max="4613" width="16.5703125" customWidth="1"/>
    <col min="4614" max="4614" width="7.5703125" customWidth="1"/>
    <col min="4615" max="4615" width="6.42578125" customWidth="1"/>
    <col min="4865" max="4865" width="5.42578125" customWidth="1"/>
    <col min="4866" max="4866" width="31.7109375" customWidth="1"/>
    <col min="4867" max="4867" width="16.42578125" customWidth="1"/>
    <col min="4868" max="4869" width="16.5703125" customWidth="1"/>
    <col min="4870" max="4870" width="7.5703125" customWidth="1"/>
    <col min="4871" max="4871" width="6.42578125" customWidth="1"/>
    <col min="5121" max="5121" width="5.42578125" customWidth="1"/>
    <col min="5122" max="5122" width="31.7109375" customWidth="1"/>
    <col min="5123" max="5123" width="16.42578125" customWidth="1"/>
    <col min="5124" max="5125" width="16.5703125" customWidth="1"/>
    <col min="5126" max="5126" width="7.5703125" customWidth="1"/>
    <col min="5127" max="5127" width="6.42578125" customWidth="1"/>
    <col min="5377" max="5377" width="5.42578125" customWidth="1"/>
    <col min="5378" max="5378" width="31.7109375" customWidth="1"/>
    <col min="5379" max="5379" width="16.42578125" customWidth="1"/>
    <col min="5380" max="5381" width="16.5703125" customWidth="1"/>
    <col min="5382" max="5382" width="7.5703125" customWidth="1"/>
    <col min="5383" max="5383" width="6.42578125" customWidth="1"/>
    <col min="5633" max="5633" width="5.42578125" customWidth="1"/>
    <col min="5634" max="5634" width="31.7109375" customWidth="1"/>
    <col min="5635" max="5635" width="16.42578125" customWidth="1"/>
    <col min="5636" max="5637" width="16.5703125" customWidth="1"/>
    <col min="5638" max="5638" width="7.5703125" customWidth="1"/>
    <col min="5639" max="5639" width="6.42578125" customWidth="1"/>
    <col min="5889" max="5889" width="5.42578125" customWidth="1"/>
    <col min="5890" max="5890" width="31.7109375" customWidth="1"/>
    <col min="5891" max="5891" width="16.42578125" customWidth="1"/>
    <col min="5892" max="5893" width="16.5703125" customWidth="1"/>
    <col min="5894" max="5894" width="7.5703125" customWidth="1"/>
    <col min="5895" max="5895" width="6.42578125" customWidth="1"/>
    <col min="6145" max="6145" width="5.42578125" customWidth="1"/>
    <col min="6146" max="6146" width="31.7109375" customWidth="1"/>
    <col min="6147" max="6147" width="16.42578125" customWidth="1"/>
    <col min="6148" max="6149" width="16.5703125" customWidth="1"/>
    <col min="6150" max="6150" width="7.5703125" customWidth="1"/>
    <col min="6151" max="6151" width="6.42578125" customWidth="1"/>
    <col min="6401" max="6401" width="5.42578125" customWidth="1"/>
    <col min="6402" max="6402" width="31.7109375" customWidth="1"/>
    <col min="6403" max="6403" width="16.42578125" customWidth="1"/>
    <col min="6404" max="6405" width="16.5703125" customWidth="1"/>
    <col min="6406" max="6406" width="7.5703125" customWidth="1"/>
    <col min="6407" max="6407" width="6.42578125" customWidth="1"/>
    <col min="6657" max="6657" width="5.42578125" customWidth="1"/>
    <col min="6658" max="6658" width="31.7109375" customWidth="1"/>
    <col min="6659" max="6659" width="16.42578125" customWidth="1"/>
    <col min="6660" max="6661" width="16.5703125" customWidth="1"/>
    <col min="6662" max="6662" width="7.5703125" customWidth="1"/>
    <col min="6663" max="6663" width="6.42578125" customWidth="1"/>
    <col min="6913" max="6913" width="5.42578125" customWidth="1"/>
    <col min="6914" max="6914" width="31.7109375" customWidth="1"/>
    <col min="6915" max="6915" width="16.42578125" customWidth="1"/>
    <col min="6916" max="6917" width="16.5703125" customWidth="1"/>
    <col min="6918" max="6918" width="7.5703125" customWidth="1"/>
    <col min="6919" max="6919" width="6.42578125" customWidth="1"/>
    <col min="7169" max="7169" width="5.42578125" customWidth="1"/>
    <col min="7170" max="7170" width="31.7109375" customWidth="1"/>
    <col min="7171" max="7171" width="16.42578125" customWidth="1"/>
    <col min="7172" max="7173" width="16.5703125" customWidth="1"/>
    <col min="7174" max="7174" width="7.5703125" customWidth="1"/>
    <col min="7175" max="7175" width="6.42578125" customWidth="1"/>
    <col min="7425" max="7425" width="5.42578125" customWidth="1"/>
    <col min="7426" max="7426" width="31.7109375" customWidth="1"/>
    <col min="7427" max="7427" width="16.42578125" customWidth="1"/>
    <col min="7428" max="7429" width="16.5703125" customWidth="1"/>
    <col min="7430" max="7430" width="7.5703125" customWidth="1"/>
    <col min="7431" max="7431" width="6.42578125" customWidth="1"/>
    <col min="7681" max="7681" width="5.42578125" customWidth="1"/>
    <col min="7682" max="7682" width="31.7109375" customWidth="1"/>
    <col min="7683" max="7683" width="16.42578125" customWidth="1"/>
    <col min="7684" max="7685" width="16.5703125" customWidth="1"/>
    <col min="7686" max="7686" width="7.5703125" customWidth="1"/>
    <col min="7687" max="7687" width="6.42578125" customWidth="1"/>
    <col min="7937" max="7937" width="5.42578125" customWidth="1"/>
    <col min="7938" max="7938" width="31.7109375" customWidth="1"/>
    <col min="7939" max="7939" width="16.42578125" customWidth="1"/>
    <col min="7940" max="7941" width="16.5703125" customWidth="1"/>
    <col min="7942" max="7942" width="7.5703125" customWidth="1"/>
    <col min="7943" max="7943" width="6.42578125" customWidth="1"/>
    <col min="8193" max="8193" width="5.42578125" customWidth="1"/>
    <col min="8194" max="8194" width="31.7109375" customWidth="1"/>
    <col min="8195" max="8195" width="16.42578125" customWidth="1"/>
    <col min="8196" max="8197" width="16.5703125" customWidth="1"/>
    <col min="8198" max="8198" width="7.5703125" customWidth="1"/>
    <col min="8199" max="8199" width="6.42578125" customWidth="1"/>
    <col min="8449" max="8449" width="5.42578125" customWidth="1"/>
    <col min="8450" max="8450" width="31.7109375" customWidth="1"/>
    <col min="8451" max="8451" width="16.42578125" customWidth="1"/>
    <col min="8452" max="8453" width="16.5703125" customWidth="1"/>
    <col min="8454" max="8454" width="7.5703125" customWidth="1"/>
    <col min="8455" max="8455" width="6.42578125" customWidth="1"/>
    <col min="8705" max="8705" width="5.42578125" customWidth="1"/>
    <col min="8706" max="8706" width="31.7109375" customWidth="1"/>
    <col min="8707" max="8707" width="16.42578125" customWidth="1"/>
    <col min="8708" max="8709" width="16.5703125" customWidth="1"/>
    <col min="8710" max="8710" width="7.5703125" customWidth="1"/>
    <col min="8711" max="8711" width="6.42578125" customWidth="1"/>
    <col min="8961" max="8961" width="5.42578125" customWidth="1"/>
    <col min="8962" max="8962" width="31.7109375" customWidth="1"/>
    <col min="8963" max="8963" width="16.42578125" customWidth="1"/>
    <col min="8964" max="8965" width="16.5703125" customWidth="1"/>
    <col min="8966" max="8966" width="7.5703125" customWidth="1"/>
    <col min="8967" max="8967" width="6.42578125" customWidth="1"/>
    <col min="9217" max="9217" width="5.42578125" customWidth="1"/>
    <col min="9218" max="9218" width="31.7109375" customWidth="1"/>
    <col min="9219" max="9219" width="16.42578125" customWidth="1"/>
    <col min="9220" max="9221" width="16.5703125" customWidth="1"/>
    <col min="9222" max="9222" width="7.5703125" customWidth="1"/>
    <col min="9223" max="9223" width="6.42578125" customWidth="1"/>
    <col min="9473" max="9473" width="5.42578125" customWidth="1"/>
    <col min="9474" max="9474" width="31.7109375" customWidth="1"/>
    <col min="9475" max="9475" width="16.42578125" customWidth="1"/>
    <col min="9476" max="9477" width="16.5703125" customWidth="1"/>
    <col min="9478" max="9478" width="7.5703125" customWidth="1"/>
    <col min="9479" max="9479" width="6.42578125" customWidth="1"/>
    <col min="9729" max="9729" width="5.42578125" customWidth="1"/>
    <col min="9730" max="9730" width="31.7109375" customWidth="1"/>
    <col min="9731" max="9731" width="16.42578125" customWidth="1"/>
    <col min="9732" max="9733" width="16.5703125" customWidth="1"/>
    <col min="9734" max="9734" width="7.5703125" customWidth="1"/>
    <col min="9735" max="9735" width="6.42578125" customWidth="1"/>
    <col min="9985" max="9985" width="5.42578125" customWidth="1"/>
    <col min="9986" max="9986" width="31.7109375" customWidth="1"/>
    <col min="9987" max="9987" width="16.42578125" customWidth="1"/>
    <col min="9988" max="9989" width="16.5703125" customWidth="1"/>
    <col min="9990" max="9990" width="7.5703125" customWidth="1"/>
    <col min="9991" max="9991" width="6.42578125" customWidth="1"/>
    <col min="10241" max="10241" width="5.42578125" customWidth="1"/>
    <col min="10242" max="10242" width="31.7109375" customWidth="1"/>
    <col min="10243" max="10243" width="16.42578125" customWidth="1"/>
    <col min="10244" max="10245" width="16.5703125" customWidth="1"/>
    <col min="10246" max="10246" width="7.5703125" customWidth="1"/>
    <col min="10247" max="10247" width="6.42578125" customWidth="1"/>
    <col min="10497" max="10497" width="5.42578125" customWidth="1"/>
    <col min="10498" max="10498" width="31.7109375" customWidth="1"/>
    <col min="10499" max="10499" width="16.42578125" customWidth="1"/>
    <col min="10500" max="10501" width="16.5703125" customWidth="1"/>
    <col min="10502" max="10502" width="7.5703125" customWidth="1"/>
    <col min="10503" max="10503" width="6.42578125" customWidth="1"/>
    <col min="10753" max="10753" width="5.42578125" customWidth="1"/>
    <col min="10754" max="10754" width="31.7109375" customWidth="1"/>
    <col min="10755" max="10755" width="16.42578125" customWidth="1"/>
    <col min="10756" max="10757" width="16.5703125" customWidth="1"/>
    <col min="10758" max="10758" width="7.5703125" customWidth="1"/>
    <col min="10759" max="10759" width="6.42578125" customWidth="1"/>
    <col min="11009" max="11009" width="5.42578125" customWidth="1"/>
    <col min="11010" max="11010" width="31.7109375" customWidth="1"/>
    <col min="11011" max="11011" width="16.42578125" customWidth="1"/>
    <col min="11012" max="11013" width="16.5703125" customWidth="1"/>
    <col min="11014" max="11014" width="7.5703125" customWidth="1"/>
    <col min="11015" max="11015" width="6.42578125" customWidth="1"/>
    <col min="11265" max="11265" width="5.42578125" customWidth="1"/>
    <col min="11266" max="11266" width="31.7109375" customWidth="1"/>
    <col min="11267" max="11267" width="16.42578125" customWidth="1"/>
    <col min="11268" max="11269" width="16.5703125" customWidth="1"/>
    <col min="11270" max="11270" width="7.5703125" customWidth="1"/>
    <col min="11271" max="11271" width="6.42578125" customWidth="1"/>
    <col min="11521" max="11521" width="5.42578125" customWidth="1"/>
    <col min="11522" max="11522" width="31.7109375" customWidth="1"/>
    <col min="11523" max="11523" width="16.42578125" customWidth="1"/>
    <col min="11524" max="11525" width="16.5703125" customWidth="1"/>
    <col min="11526" max="11526" width="7.5703125" customWidth="1"/>
    <col min="11527" max="11527" width="6.42578125" customWidth="1"/>
    <col min="11777" max="11777" width="5.42578125" customWidth="1"/>
    <col min="11778" max="11778" width="31.7109375" customWidth="1"/>
    <col min="11779" max="11779" width="16.42578125" customWidth="1"/>
    <col min="11780" max="11781" width="16.5703125" customWidth="1"/>
    <col min="11782" max="11782" width="7.5703125" customWidth="1"/>
    <col min="11783" max="11783" width="6.42578125" customWidth="1"/>
    <col min="12033" max="12033" width="5.42578125" customWidth="1"/>
    <col min="12034" max="12034" width="31.7109375" customWidth="1"/>
    <col min="12035" max="12035" width="16.42578125" customWidth="1"/>
    <col min="12036" max="12037" width="16.5703125" customWidth="1"/>
    <col min="12038" max="12038" width="7.5703125" customWidth="1"/>
    <col min="12039" max="12039" width="6.42578125" customWidth="1"/>
    <col min="12289" max="12289" width="5.42578125" customWidth="1"/>
    <col min="12290" max="12290" width="31.7109375" customWidth="1"/>
    <col min="12291" max="12291" width="16.42578125" customWidth="1"/>
    <col min="12292" max="12293" width="16.5703125" customWidth="1"/>
    <col min="12294" max="12294" width="7.5703125" customWidth="1"/>
    <col min="12295" max="12295" width="6.42578125" customWidth="1"/>
    <col min="12545" max="12545" width="5.42578125" customWidth="1"/>
    <col min="12546" max="12546" width="31.7109375" customWidth="1"/>
    <col min="12547" max="12547" width="16.42578125" customWidth="1"/>
    <col min="12548" max="12549" width="16.5703125" customWidth="1"/>
    <col min="12550" max="12550" width="7.5703125" customWidth="1"/>
    <col min="12551" max="12551" width="6.42578125" customWidth="1"/>
    <col min="12801" max="12801" width="5.42578125" customWidth="1"/>
    <col min="12802" max="12802" width="31.7109375" customWidth="1"/>
    <col min="12803" max="12803" width="16.42578125" customWidth="1"/>
    <col min="12804" max="12805" width="16.5703125" customWidth="1"/>
    <col min="12806" max="12806" width="7.5703125" customWidth="1"/>
    <col min="12807" max="12807" width="6.42578125" customWidth="1"/>
    <col min="13057" max="13057" width="5.42578125" customWidth="1"/>
    <col min="13058" max="13058" width="31.7109375" customWidth="1"/>
    <col min="13059" max="13059" width="16.42578125" customWidth="1"/>
    <col min="13060" max="13061" width="16.5703125" customWidth="1"/>
    <col min="13062" max="13062" width="7.5703125" customWidth="1"/>
    <col min="13063" max="13063" width="6.42578125" customWidth="1"/>
    <col min="13313" max="13313" width="5.42578125" customWidth="1"/>
    <col min="13314" max="13314" width="31.7109375" customWidth="1"/>
    <col min="13315" max="13315" width="16.42578125" customWidth="1"/>
    <col min="13316" max="13317" width="16.5703125" customWidth="1"/>
    <col min="13318" max="13318" width="7.5703125" customWidth="1"/>
    <col min="13319" max="13319" width="6.42578125" customWidth="1"/>
    <col min="13569" max="13569" width="5.42578125" customWidth="1"/>
    <col min="13570" max="13570" width="31.7109375" customWidth="1"/>
    <col min="13571" max="13571" width="16.42578125" customWidth="1"/>
    <col min="13572" max="13573" width="16.5703125" customWidth="1"/>
    <col min="13574" max="13574" width="7.5703125" customWidth="1"/>
    <col min="13575" max="13575" width="6.42578125" customWidth="1"/>
    <col min="13825" max="13825" width="5.42578125" customWidth="1"/>
    <col min="13826" max="13826" width="31.7109375" customWidth="1"/>
    <col min="13827" max="13827" width="16.42578125" customWidth="1"/>
    <col min="13828" max="13829" width="16.5703125" customWidth="1"/>
    <col min="13830" max="13830" width="7.5703125" customWidth="1"/>
    <col min="13831" max="13831" width="6.42578125" customWidth="1"/>
    <col min="14081" max="14081" width="5.42578125" customWidth="1"/>
    <col min="14082" max="14082" width="31.7109375" customWidth="1"/>
    <col min="14083" max="14083" width="16.42578125" customWidth="1"/>
    <col min="14084" max="14085" width="16.5703125" customWidth="1"/>
    <col min="14086" max="14086" width="7.5703125" customWidth="1"/>
    <col min="14087" max="14087" width="6.42578125" customWidth="1"/>
    <col min="14337" max="14337" width="5.42578125" customWidth="1"/>
    <col min="14338" max="14338" width="31.7109375" customWidth="1"/>
    <col min="14339" max="14339" width="16.42578125" customWidth="1"/>
    <col min="14340" max="14341" width="16.5703125" customWidth="1"/>
    <col min="14342" max="14342" width="7.5703125" customWidth="1"/>
    <col min="14343" max="14343" width="6.42578125" customWidth="1"/>
    <col min="14593" max="14593" width="5.42578125" customWidth="1"/>
    <col min="14594" max="14594" width="31.7109375" customWidth="1"/>
    <col min="14595" max="14595" width="16.42578125" customWidth="1"/>
    <col min="14596" max="14597" width="16.5703125" customWidth="1"/>
    <col min="14598" max="14598" width="7.5703125" customWidth="1"/>
    <col min="14599" max="14599" width="6.42578125" customWidth="1"/>
    <col min="14849" max="14849" width="5.42578125" customWidth="1"/>
    <col min="14850" max="14850" width="31.7109375" customWidth="1"/>
    <col min="14851" max="14851" width="16.42578125" customWidth="1"/>
    <col min="14852" max="14853" width="16.5703125" customWidth="1"/>
    <col min="14854" max="14854" width="7.5703125" customWidth="1"/>
    <col min="14855" max="14855" width="6.42578125" customWidth="1"/>
    <col min="15105" max="15105" width="5.42578125" customWidth="1"/>
    <col min="15106" max="15106" width="31.7109375" customWidth="1"/>
    <col min="15107" max="15107" width="16.42578125" customWidth="1"/>
    <col min="15108" max="15109" width="16.5703125" customWidth="1"/>
    <col min="15110" max="15110" width="7.5703125" customWidth="1"/>
    <col min="15111" max="15111" width="6.42578125" customWidth="1"/>
    <col min="15361" max="15361" width="5.42578125" customWidth="1"/>
    <col min="15362" max="15362" width="31.7109375" customWidth="1"/>
    <col min="15363" max="15363" width="16.42578125" customWidth="1"/>
    <col min="15364" max="15365" width="16.5703125" customWidth="1"/>
    <col min="15366" max="15366" width="7.5703125" customWidth="1"/>
    <col min="15367" max="15367" width="6.42578125" customWidth="1"/>
    <col min="15617" max="15617" width="5.42578125" customWidth="1"/>
    <col min="15618" max="15618" width="31.7109375" customWidth="1"/>
    <col min="15619" max="15619" width="16.42578125" customWidth="1"/>
    <col min="15620" max="15621" width="16.5703125" customWidth="1"/>
    <col min="15622" max="15622" width="7.5703125" customWidth="1"/>
    <col min="15623" max="15623" width="6.42578125" customWidth="1"/>
    <col min="15873" max="15873" width="5.42578125" customWidth="1"/>
    <col min="15874" max="15874" width="31.7109375" customWidth="1"/>
    <col min="15875" max="15875" width="16.42578125" customWidth="1"/>
    <col min="15876" max="15877" width="16.5703125" customWidth="1"/>
    <col min="15878" max="15878" width="7.5703125" customWidth="1"/>
    <col min="15879" max="15879" width="6.42578125" customWidth="1"/>
    <col min="16129" max="16129" width="5.42578125" customWidth="1"/>
    <col min="16130" max="16130" width="31.7109375" customWidth="1"/>
    <col min="16131" max="16131" width="16.42578125" customWidth="1"/>
    <col min="16132" max="16133" width="16.5703125" customWidth="1"/>
    <col min="16134" max="16134" width="7.5703125" customWidth="1"/>
    <col min="16135" max="16135" width="6.42578125" customWidth="1"/>
  </cols>
  <sheetData>
    <row r="1" spans="1:7" ht="59.25" customHeight="1" x14ac:dyDescent="0.25">
      <c r="A1" s="83"/>
      <c r="B1" s="83"/>
    </row>
    <row r="2" spans="1:7" s="40" customFormat="1" x14ac:dyDescent="0.2">
      <c r="A2" s="82" t="s">
        <v>268</v>
      </c>
      <c r="B2" s="82"/>
    </row>
    <row r="3" spans="1:7" ht="6.75" customHeight="1" x14ac:dyDescent="0.25"/>
    <row r="4" spans="1:7" ht="21.75" customHeight="1" x14ac:dyDescent="0.25">
      <c r="A4" s="71" t="s">
        <v>27</v>
      </c>
      <c r="B4" s="71"/>
      <c r="C4" s="71"/>
      <c r="D4" s="71"/>
      <c r="E4" s="71"/>
      <c r="F4" s="71"/>
      <c r="G4" s="71"/>
    </row>
    <row r="5" spans="1:7" ht="12.75" customHeight="1" x14ac:dyDescent="0.25"/>
    <row r="6" spans="1:7" ht="13.5" customHeight="1" x14ac:dyDescent="0.25">
      <c r="A6" s="84" t="s">
        <v>28</v>
      </c>
      <c r="B6" s="84"/>
      <c r="C6" s="84"/>
      <c r="D6" s="84"/>
      <c r="E6" s="84"/>
      <c r="F6" s="84"/>
      <c r="G6" s="84"/>
    </row>
    <row r="7" spans="1:7" ht="21" customHeight="1" x14ac:dyDescent="0.25"/>
    <row r="8" spans="1:7" ht="32.25" customHeight="1" x14ac:dyDescent="0.25">
      <c r="A8" s="81" t="s">
        <v>4</v>
      </c>
      <c r="B8" s="81"/>
      <c r="C8" s="48" t="s">
        <v>29</v>
      </c>
      <c r="D8" s="48" t="s">
        <v>6</v>
      </c>
      <c r="E8" s="48" t="s">
        <v>30</v>
      </c>
      <c r="F8" s="49" t="s">
        <v>8</v>
      </c>
      <c r="G8" s="49" t="s">
        <v>9</v>
      </c>
    </row>
    <row r="9" spans="1:7" ht="9.75" customHeight="1" x14ac:dyDescent="0.25">
      <c r="A9" s="80">
        <v>1</v>
      </c>
      <c r="B9" s="80"/>
      <c r="C9" s="12">
        <v>2</v>
      </c>
      <c r="D9" s="12">
        <v>3</v>
      </c>
      <c r="E9" s="12">
        <v>4</v>
      </c>
      <c r="F9" s="12">
        <v>5</v>
      </c>
      <c r="G9" s="12">
        <v>6</v>
      </c>
    </row>
    <row r="10" spans="1:7" ht="25.5" customHeight="1" x14ac:dyDescent="0.25">
      <c r="A10" s="9"/>
      <c r="B10" s="13" t="s">
        <v>31</v>
      </c>
      <c r="C10" s="14">
        <f>C11</f>
        <v>949496.44000000006</v>
      </c>
      <c r="D10" s="14">
        <f>D11</f>
        <v>2539744</v>
      </c>
      <c r="E10" s="14">
        <f>E11</f>
        <v>1519553.5</v>
      </c>
      <c r="F10" s="14">
        <f>E10/C10*100</f>
        <v>160.03783015763597</v>
      </c>
      <c r="G10" s="14">
        <v>59.83</v>
      </c>
    </row>
    <row r="11" spans="1:7" ht="25.5" customHeight="1" x14ac:dyDescent="0.25">
      <c r="A11" s="15" t="s">
        <v>32</v>
      </c>
      <c r="B11" s="13" t="s">
        <v>33</v>
      </c>
      <c r="C11" s="14">
        <f>C12+C19+C22+C25+C31+C35</f>
        <v>949496.44000000006</v>
      </c>
      <c r="D11" s="14">
        <v>2539744</v>
      </c>
      <c r="E11" s="14">
        <f>E12+E19+E22+E25+E31+E35</f>
        <v>1519553.5</v>
      </c>
      <c r="F11" s="14">
        <f>E11/C11*100</f>
        <v>160.03783015763597</v>
      </c>
      <c r="G11" s="14">
        <v>59.83</v>
      </c>
    </row>
    <row r="12" spans="1:7" ht="25.5" customHeight="1" x14ac:dyDescent="0.25">
      <c r="A12" s="50" t="s">
        <v>34</v>
      </c>
      <c r="B12" s="51" t="s">
        <v>35</v>
      </c>
      <c r="C12" s="52">
        <f>C13+C15+C17</f>
        <v>822485.09000000008</v>
      </c>
      <c r="D12" s="52">
        <v>2055599</v>
      </c>
      <c r="E12" s="52">
        <f>E13+E15+E17</f>
        <v>901324.63</v>
      </c>
      <c r="F12" s="52">
        <f>E12/C12*100</f>
        <v>109.58552817048634</v>
      </c>
      <c r="G12" s="52">
        <v>43.85</v>
      </c>
    </row>
    <row r="13" spans="1:7" ht="25.5" customHeight="1" x14ac:dyDescent="0.25">
      <c r="A13" s="53" t="s">
        <v>36</v>
      </c>
      <c r="B13" s="54" t="s">
        <v>37</v>
      </c>
      <c r="C13" s="55">
        <v>0</v>
      </c>
      <c r="D13" s="55">
        <v>0</v>
      </c>
      <c r="E13" s="55">
        <v>1505.13</v>
      </c>
      <c r="F13" s="59">
        <v>0</v>
      </c>
      <c r="G13" s="55"/>
    </row>
    <row r="14" spans="1:7" ht="25.5" customHeight="1" x14ac:dyDescent="0.25">
      <c r="A14" s="16" t="s">
        <v>38</v>
      </c>
      <c r="B14" s="17" t="s">
        <v>39</v>
      </c>
      <c r="C14" s="18">
        <v>0</v>
      </c>
      <c r="D14" s="18">
        <v>0</v>
      </c>
      <c r="E14" s="18">
        <v>1505.13</v>
      </c>
      <c r="F14" s="14">
        <v>0</v>
      </c>
      <c r="G14" s="18"/>
    </row>
    <row r="15" spans="1:7" ht="25.5" customHeight="1" x14ac:dyDescent="0.25">
      <c r="A15" s="53" t="s">
        <v>40</v>
      </c>
      <c r="B15" s="54" t="s">
        <v>41</v>
      </c>
      <c r="C15" s="55">
        <v>812569.55</v>
      </c>
      <c r="D15" s="55">
        <v>0</v>
      </c>
      <c r="E15" s="55">
        <v>899819.5</v>
      </c>
      <c r="F15" s="59">
        <f t="shared" ref="F15:F18" si="0">E15/C15*100</f>
        <v>110.73753625151225</v>
      </c>
      <c r="G15" s="55"/>
    </row>
    <row r="16" spans="1:7" ht="25.5" customHeight="1" x14ac:dyDescent="0.25">
      <c r="A16" s="16" t="s">
        <v>42</v>
      </c>
      <c r="B16" s="17" t="s">
        <v>43</v>
      </c>
      <c r="C16" s="18">
        <v>812569.55</v>
      </c>
      <c r="D16" s="18">
        <v>0</v>
      </c>
      <c r="E16" s="18">
        <v>899819.5</v>
      </c>
      <c r="F16" s="14">
        <f t="shared" si="0"/>
        <v>110.73753625151225</v>
      </c>
      <c r="G16" s="18"/>
    </row>
    <row r="17" spans="1:7" ht="25.5" customHeight="1" x14ac:dyDescent="0.25">
      <c r="A17" s="53" t="s">
        <v>275</v>
      </c>
      <c r="B17" s="54" t="s">
        <v>277</v>
      </c>
      <c r="C17" s="55">
        <v>9915.5400000000009</v>
      </c>
      <c r="D17" s="55">
        <v>0</v>
      </c>
      <c r="E17" s="55">
        <v>0</v>
      </c>
      <c r="F17" s="59">
        <f t="shared" si="0"/>
        <v>0</v>
      </c>
      <c r="G17" s="55"/>
    </row>
    <row r="18" spans="1:7" ht="25.5" customHeight="1" x14ac:dyDescent="0.25">
      <c r="A18" s="16" t="s">
        <v>276</v>
      </c>
      <c r="B18" s="17" t="s">
        <v>278</v>
      </c>
      <c r="C18" s="18">
        <v>9915.5400000000009</v>
      </c>
      <c r="D18" s="18">
        <v>0</v>
      </c>
      <c r="E18" s="57">
        <v>0</v>
      </c>
      <c r="F18" s="58">
        <f t="shared" si="0"/>
        <v>0</v>
      </c>
      <c r="G18" s="57"/>
    </row>
    <row r="19" spans="1:7" ht="25.5" customHeight="1" x14ac:dyDescent="0.25">
      <c r="A19" s="50" t="s">
        <v>44</v>
      </c>
      <c r="B19" s="51" t="s">
        <v>45</v>
      </c>
      <c r="C19" s="52">
        <f>C20</f>
        <v>46.49</v>
      </c>
      <c r="D19" s="52">
        <f>D20</f>
        <v>0</v>
      </c>
      <c r="E19" s="52">
        <f>E20</f>
        <v>12.15</v>
      </c>
      <c r="F19" s="52">
        <f t="shared" ref="F19:F26" si="1">E19/C19*100</f>
        <v>26.13465261346526</v>
      </c>
      <c r="G19" s="52"/>
    </row>
    <row r="20" spans="1:7" ht="25.5" customHeight="1" x14ac:dyDescent="0.25">
      <c r="A20" s="16" t="s">
        <v>46</v>
      </c>
      <c r="B20" s="17" t="s">
        <v>47</v>
      </c>
      <c r="C20" s="18">
        <v>46.49</v>
      </c>
      <c r="D20" s="19">
        <v>0</v>
      </c>
      <c r="E20" s="18">
        <v>12.15</v>
      </c>
      <c r="F20" s="18">
        <f t="shared" si="1"/>
        <v>26.13465261346526</v>
      </c>
      <c r="G20" s="18"/>
    </row>
    <row r="21" spans="1:7" ht="25.5" customHeight="1" x14ac:dyDescent="0.25">
      <c r="A21" s="16" t="s">
        <v>48</v>
      </c>
      <c r="B21" s="17" t="s">
        <v>49</v>
      </c>
      <c r="C21" s="18">
        <v>46.49</v>
      </c>
      <c r="D21" s="19">
        <v>0</v>
      </c>
      <c r="E21" s="18">
        <v>12.15</v>
      </c>
      <c r="F21" s="18">
        <f t="shared" si="1"/>
        <v>26.13465261346526</v>
      </c>
      <c r="G21" s="18"/>
    </row>
    <row r="22" spans="1:7" ht="33" customHeight="1" x14ac:dyDescent="0.25">
      <c r="A22" s="50" t="s">
        <v>50</v>
      </c>
      <c r="B22" s="51" t="s">
        <v>51</v>
      </c>
      <c r="C22" s="52">
        <f t="shared" ref="C22:E23" si="2">C23</f>
        <v>55458.21</v>
      </c>
      <c r="D22" s="52">
        <f t="shared" si="2"/>
        <v>134613</v>
      </c>
      <c r="E22" s="52">
        <f t="shared" si="2"/>
        <v>56841</v>
      </c>
      <c r="F22" s="52">
        <f t="shared" si="1"/>
        <v>102.49339096952461</v>
      </c>
      <c r="G22" s="52">
        <v>42.23</v>
      </c>
    </row>
    <row r="23" spans="1:7" ht="25.5" customHeight="1" x14ac:dyDescent="0.25">
      <c r="A23" s="16" t="s">
        <v>52</v>
      </c>
      <c r="B23" s="17" t="s">
        <v>53</v>
      </c>
      <c r="C23" s="18">
        <f t="shared" si="2"/>
        <v>55458.21</v>
      </c>
      <c r="D23" s="18">
        <f t="shared" si="2"/>
        <v>134613</v>
      </c>
      <c r="E23" s="18">
        <f t="shared" si="2"/>
        <v>56841</v>
      </c>
      <c r="F23" s="18">
        <f t="shared" si="1"/>
        <v>102.49339096952461</v>
      </c>
      <c r="G23" s="18">
        <f>E23/D23*100</f>
        <v>42.22549085155223</v>
      </c>
    </row>
    <row r="24" spans="1:7" ht="25.5" customHeight="1" x14ac:dyDescent="0.25">
      <c r="A24" s="16" t="s">
        <v>54</v>
      </c>
      <c r="B24" s="17" t="s">
        <v>55</v>
      </c>
      <c r="C24" s="18">
        <v>55458.21</v>
      </c>
      <c r="D24" s="18">
        <v>134613</v>
      </c>
      <c r="E24" s="18">
        <v>56841</v>
      </c>
      <c r="F24" s="18">
        <f t="shared" si="1"/>
        <v>102.49339096952461</v>
      </c>
      <c r="G24" s="18">
        <f>E24/D24*100</f>
        <v>42.22549085155223</v>
      </c>
    </row>
    <row r="25" spans="1:7" ht="33" customHeight="1" x14ac:dyDescent="0.25">
      <c r="A25" s="50" t="s">
        <v>56</v>
      </c>
      <c r="B25" s="51" t="s">
        <v>57</v>
      </c>
      <c r="C25" s="52">
        <v>6204.72</v>
      </c>
      <c r="D25" s="52">
        <v>11700</v>
      </c>
      <c r="E25" s="52">
        <v>7693.6</v>
      </c>
      <c r="F25" s="52">
        <f t="shared" si="1"/>
        <v>123.99592568238373</v>
      </c>
      <c r="G25" s="52">
        <v>65.760000000000005</v>
      </c>
    </row>
    <row r="26" spans="1:7" ht="25.5" customHeight="1" x14ac:dyDescent="0.25">
      <c r="A26" s="16" t="s">
        <v>58</v>
      </c>
      <c r="B26" s="17" t="s">
        <v>59</v>
      </c>
      <c r="C26" s="18">
        <v>5713.14</v>
      </c>
      <c r="D26" s="19"/>
      <c r="E26" s="18">
        <v>6573.6</v>
      </c>
      <c r="F26" s="18">
        <f t="shared" si="1"/>
        <v>115.06106974448377</v>
      </c>
      <c r="G26" s="18"/>
    </row>
    <row r="27" spans="1:7" ht="25.5" customHeight="1" x14ac:dyDescent="0.25">
      <c r="A27" s="16" t="s">
        <v>60</v>
      </c>
      <c r="B27" s="17" t="s">
        <v>61</v>
      </c>
      <c r="C27" s="18">
        <v>0</v>
      </c>
      <c r="D27" s="19"/>
      <c r="E27" s="18">
        <v>63.2</v>
      </c>
      <c r="F27" s="18">
        <v>0</v>
      </c>
      <c r="G27" s="18"/>
    </row>
    <row r="28" spans="1:7" ht="25.5" customHeight="1" x14ac:dyDescent="0.25">
      <c r="A28" s="16" t="s">
        <v>62</v>
      </c>
      <c r="B28" s="17" t="s">
        <v>63</v>
      </c>
      <c r="C28" s="18">
        <v>5713.14</v>
      </c>
      <c r="D28" s="19"/>
      <c r="E28" s="18">
        <v>6510.4</v>
      </c>
      <c r="F28" s="18">
        <f t="shared" ref="F28:F30" si="3">E28/C28*100</f>
        <v>113.95484794701336</v>
      </c>
      <c r="G28" s="18"/>
    </row>
    <row r="29" spans="1:7" ht="32.25" customHeight="1" x14ac:dyDescent="0.25">
      <c r="A29" s="16" t="s">
        <v>64</v>
      </c>
      <c r="B29" s="17" t="s">
        <v>65</v>
      </c>
      <c r="C29" s="18">
        <v>491.58</v>
      </c>
      <c r="D29" s="19"/>
      <c r="E29" s="18">
        <v>1120</v>
      </c>
      <c r="F29" s="18">
        <f t="shared" si="3"/>
        <v>227.83677122747062</v>
      </c>
      <c r="G29" s="18"/>
    </row>
    <row r="30" spans="1:7" ht="25.5" customHeight="1" x14ac:dyDescent="0.25">
      <c r="A30" s="16" t="s">
        <v>66</v>
      </c>
      <c r="B30" s="17" t="s">
        <v>67</v>
      </c>
      <c r="C30" s="18">
        <v>491.58</v>
      </c>
      <c r="D30" s="19"/>
      <c r="E30" s="18">
        <v>1120</v>
      </c>
      <c r="F30" s="18">
        <f t="shared" si="3"/>
        <v>227.83677122747062</v>
      </c>
      <c r="G30" s="18"/>
    </row>
    <row r="31" spans="1:7" ht="25.5" customHeight="1" x14ac:dyDescent="0.25">
      <c r="A31" s="50" t="s">
        <v>68</v>
      </c>
      <c r="B31" s="51" t="s">
        <v>69</v>
      </c>
      <c r="C31" s="52">
        <v>64802.13</v>
      </c>
      <c r="D31" s="52">
        <v>337832</v>
      </c>
      <c r="E31" s="52">
        <v>552237.24</v>
      </c>
      <c r="F31" s="52">
        <f>E31/C31*100</f>
        <v>852.18995116364238</v>
      </c>
      <c r="G31" s="52">
        <v>163.47</v>
      </c>
    </row>
    <row r="32" spans="1:7" ht="33" customHeight="1" x14ac:dyDescent="0.25">
      <c r="A32" s="16" t="s">
        <v>70</v>
      </c>
      <c r="B32" s="17" t="s">
        <v>71</v>
      </c>
      <c r="C32" s="18">
        <v>64802.13</v>
      </c>
      <c r="D32" s="19"/>
      <c r="E32" s="18">
        <v>552237.24</v>
      </c>
      <c r="F32" s="18">
        <f>E32/C32*100</f>
        <v>852.18995116364238</v>
      </c>
      <c r="G32" s="18"/>
    </row>
    <row r="33" spans="1:9" ht="25.5" customHeight="1" x14ac:dyDescent="0.25">
      <c r="A33" s="16" t="s">
        <v>72</v>
      </c>
      <c r="B33" s="17" t="s">
        <v>73</v>
      </c>
      <c r="C33" s="18">
        <v>64802.13</v>
      </c>
      <c r="D33" s="19"/>
      <c r="E33" s="18">
        <v>74449.19</v>
      </c>
      <c r="F33" s="18">
        <f t="shared" ref="F33" si="4">E33/C33*100</f>
        <v>114.88694893207987</v>
      </c>
      <c r="G33" s="18"/>
      <c r="I33" t="s">
        <v>279</v>
      </c>
    </row>
    <row r="34" spans="1:9" ht="32.25" customHeight="1" x14ac:dyDescent="0.25">
      <c r="A34" s="16" t="s">
        <v>74</v>
      </c>
      <c r="B34" s="17" t="s">
        <v>75</v>
      </c>
      <c r="C34" s="18">
        <v>0</v>
      </c>
      <c r="D34" s="19"/>
      <c r="E34" s="18">
        <v>477788.05</v>
      </c>
      <c r="F34" s="18">
        <v>0</v>
      </c>
      <c r="G34" s="18"/>
    </row>
    <row r="35" spans="1:9" ht="26.25" customHeight="1" x14ac:dyDescent="0.25">
      <c r="A35" s="50" t="s">
        <v>76</v>
      </c>
      <c r="B35" s="51" t="s">
        <v>77</v>
      </c>
      <c r="C35" s="52">
        <v>499.8</v>
      </c>
      <c r="D35" s="52">
        <v>0</v>
      </c>
      <c r="E35" s="52">
        <v>1444.88</v>
      </c>
      <c r="F35" s="52">
        <f>E35/C35*100</f>
        <v>289.09163665466184</v>
      </c>
      <c r="G35" s="52"/>
    </row>
    <row r="36" spans="1:9" ht="25.5" customHeight="1" x14ac:dyDescent="0.25">
      <c r="A36" s="16" t="s">
        <v>78</v>
      </c>
      <c r="B36" s="17" t="s">
        <v>79</v>
      </c>
      <c r="C36" s="18">
        <v>499.8</v>
      </c>
      <c r="D36" s="19"/>
      <c r="E36" s="18">
        <v>1444.88</v>
      </c>
      <c r="F36" s="18">
        <f>E36/C36*100</f>
        <v>289.09163665466184</v>
      </c>
      <c r="G36" s="18"/>
    </row>
    <row r="37" spans="1:9" ht="25.5" customHeight="1" x14ac:dyDescent="0.25">
      <c r="A37" s="16" t="s">
        <v>80</v>
      </c>
      <c r="B37" s="17" t="s">
        <v>79</v>
      </c>
      <c r="C37" s="18">
        <v>499.8</v>
      </c>
      <c r="D37" s="19"/>
      <c r="E37" s="18">
        <v>1444.88</v>
      </c>
      <c r="F37" s="18">
        <f>E37/C37*100</f>
        <v>289.09163665466184</v>
      </c>
      <c r="G37" s="18"/>
    </row>
    <row r="38" spans="1:9" ht="32.25" customHeight="1" x14ac:dyDescent="0.25">
      <c r="A38" s="81" t="s">
        <v>4</v>
      </c>
      <c r="B38" s="81"/>
      <c r="C38" s="48" t="s">
        <v>29</v>
      </c>
      <c r="D38" s="48" t="s">
        <v>6</v>
      </c>
      <c r="E38" s="48" t="s">
        <v>30</v>
      </c>
      <c r="F38" s="49" t="s">
        <v>8</v>
      </c>
      <c r="G38" s="49" t="s">
        <v>9</v>
      </c>
    </row>
    <row r="39" spans="1:9" ht="9.75" customHeight="1" x14ac:dyDescent="0.25">
      <c r="A39" s="80">
        <v>1</v>
      </c>
      <c r="B39" s="80"/>
      <c r="C39" s="12">
        <v>2</v>
      </c>
      <c r="D39" s="12">
        <v>3</v>
      </c>
      <c r="E39" s="12">
        <v>4</v>
      </c>
      <c r="F39" s="12">
        <v>5</v>
      </c>
      <c r="G39" s="12">
        <v>6</v>
      </c>
    </row>
    <row r="40" spans="1:9" ht="25.5" customHeight="1" x14ac:dyDescent="0.25">
      <c r="A40" s="9"/>
      <c r="B40" s="13" t="s">
        <v>81</v>
      </c>
      <c r="C40" s="14">
        <f>C41+C80</f>
        <v>952647.77</v>
      </c>
      <c r="D40" s="14">
        <v>2539744</v>
      </c>
      <c r="E40" s="14">
        <v>1834581.16</v>
      </c>
      <c r="F40" s="14">
        <f t="shared" ref="F40:F51" si="5">E40/C40*100</f>
        <v>192.57706969701925</v>
      </c>
      <c r="G40" s="14">
        <v>72.23</v>
      </c>
    </row>
    <row r="41" spans="1:9" ht="25.5" customHeight="1" x14ac:dyDescent="0.25">
      <c r="A41" s="15" t="s">
        <v>82</v>
      </c>
      <c r="B41" s="13" t="s">
        <v>83</v>
      </c>
      <c r="C41" s="14">
        <f>C42+C49+C74+C78+C79</f>
        <v>951659.47</v>
      </c>
      <c r="D41" s="14">
        <v>2322544</v>
      </c>
      <c r="E41" s="14">
        <v>1209984.1599999999</v>
      </c>
      <c r="F41" s="14">
        <f t="shared" si="5"/>
        <v>127.14465606063901</v>
      </c>
      <c r="G41" s="14">
        <v>52.1</v>
      </c>
    </row>
    <row r="42" spans="1:9" ht="25.5" customHeight="1" x14ac:dyDescent="0.25">
      <c r="A42" s="50" t="s">
        <v>84</v>
      </c>
      <c r="B42" s="51" t="s">
        <v>85</v>
      </c>
      <c r="C42" s="52">
        <f>C43+C45+C47</f>
        <v>783704.48</v>
      </c>
      <c r="D42" s="52">
        <v>1963519</v>
      </c>
      <c r="E42" s="52">
        <v>1040558.78</v>
      </c>
      <c r="F42" s="52">
        <f t="shared" si="5"/>
        <v>132.77438199664243</v>
      </c>
      <c r="G42" s="52">
        <v>52.99</v>
      </c>
    </row>
    <row r="43" spans="1:9" ht="25.5" customHeight="1" x14ac:dyDescent="0.25">
      <c r="A43" s="53" t="s">
        <v>86</v>
      </c>
      <c r="B43" s="54" t="s">
        <v>87</v>
      </c>
      <c r="C43" s="55">
        <f>C44</f>
        <v>655281.21</v>
      </c>
      <c r="D43" s="55"/>
      <c r="E43" s="55">
        <v>869043.49</v>
      </c>
      <c r="F43" s="55">
        <f t="shared" si="5"/>
        <v>132.62145728243911</v>
      </c>
      <c r="G43" s="55"/>
    </row>
    <row r="44" spans="1:9" ht="25.5" customHeight="1" x14ac:dyDescent="0.25">
      <c r="A44" s="16" t="s">
        <v>88</v>
      </c>
      <c r="B44" s="17" t="s">
        <v>89</v>
      </c>
      <c r="C44" s="18">
        <v>655281.21</v>
      </c>
      <c r="D44" s="18"/>
      <c r="E44" s="18">
        <v>869043.49</v>
      </c>
      <c r="F44" s="18">
        <f t="shared" si="5"/>
        <v>132.62145728243911</v>
      </c>
      <c r="G44" s="18"/>
    </row>
    <row r="45" spans="1:9" ht="25.5" customHeight="1" x14ac:dyDescent="0.25">
      <c r="A45" s="53" t="s">
        <v>90</v>
      </c>
      <c r="B45" s="54" t="s">
        <v>91</v>
      </c>
      <c r="C45" s="55">
        <f>C46</f>
        <v>24000</v>
      </c>
      <c r="D45" s="55"/>
      <c r="E45" s="55">
        <v>30692.18</v>
      </c>
      <c r="F45" s="55">
        <f t="shared" si="5"/>
        <v>127.88408333333334</v>
      </c>
      <c r="G45" s="55"/>
    </row>
    <row r="46" spans="1:9" ht="25.5" customHeight="1" x14ac:dyDescent="0.25">
      <c r="A46" s="16" t="s">
        <v>92</v>
      </c>
      <c r="B46" s="17" t="s">
        <v>91</v>
      </c>
      <c r="C46" s="18">
        <v>24000</v>
      </c>
      <c r="D46" s="18"/>
      <c r="E46" s="18">
        <v>30692.18</v>
      </c>
      <c r="F46" s="18">
        <f t="shared" si="5"/>
        <v>127.88408333333334</v>
      </c>
      <c r="G46" s="18"/>
    </row>
    <row r="47" spans="1:9" ht="25.5" customHeight="1" x14ac:dyDescent="0.25">
      <c r="A47" s="53" t="s">
        <v>93</v>
      </c>
      <c r="B47" s="54" t="s">
        <v>94</v>
      </c>
      <c r="C47" s="55">
        <f>C48</f>
        <v>104423.27</v>
      </c>
      <c r="D47" s="55"/>
      <c r="E47" s="55">
        <v>140823.10999999999</v>
      </c>
      <c r="F47" s="55">
        <f t="shared" si="5"/>
        <v>134.85797753699916</v>
      </c>
      <c r="G47" s="55"/>
    </row>
    <row r="48" spans="1:9" ht="25.5" customHeight="1" x14ac:dyDescent="0.25">
      <c r="A48" s="16" t="s">
        <v>95</v>
      </c>
      <c r="B48" s="17" t="s">
        <v>96</v>
      </c>
      <c r="C48" s="18">
        <v>104423.27</v>
      </c>
      <c r="D48" s="18"/>
      <c r="E48" s="18">
        <v>140823.10999999999</v>
      </c>
      <c r="F48" s="18">
        <f t="shared" si="5"/>
        <v>134.85797753699916</v>
      </c>
      <c r="G48" s="18"/>
    </row>
    <row r="49" spans="1:7" ht="25.5" customHeight="1" x14ac:dyDescent="0.25">
      <c r="A49" s="50" t="s">
        <v>97</v>
      </c>
      <c r="B49" s="51" t="s">
        <v>98</v>
      </c>
      <c r="C49" s="52">
        <f>C50+C54+C59+C69</f>
        <v>167416.6</v>
      </c>
      <c r="D49" s="52">
        <v>328483</v>
      </c>
      <c r="E49" s="52">
        <v>168949.39</v>
      </c>
      <c r="F49" s="52">
        <f t="shared" si="5"/>
        <v>100.91555437154977</v>
      </c>
      <c r="G49" s="52">
        <v>51.43</v>
      </c>
    </row>
    <row r="50" spans="1:7" ht="25.5" customHeight="1" x14ac:dyDescent="0.25">
      <c r="A50" s="53" t="s">
        <v>99</v>
      </c>
      <c r="B50" s="54" t="s">
        <v>100</v>
      </c>
      <c r="C50" s="55">
        <f>C51+C52+C53</f>
        <v>24535.55</v>
      </c>
      <c r="D50" s="55"/>
      <c r="E50" s="55">
        <v>26808.59</v>
      </c>
      <c r="F50" s="55">
        <f t="shared" si="5"/>
        <v>109.26427163850005</v>
      </c>
      <c r="G50" s="55"/>
    </row>
    <row r="51" spans="1:7" ht="25.5" customHeight="1" x14ac:dyDescent="0.25">
      <c r="A51" s="16" t="s">
        <v>101</v>
      </c>
      <c r="B51" s="17" t="s">
        <v>102</v>
      </c>
      <c r="C51" s="18">
        <v>5885.05</v>
      </c>
      <c r="D51" s="18"/>
      <c r="E51" s="18">
        <v>3603.85</v>
      </c>
      <c r="F51" s="18">
        <f t="shared" si="5"/>
        <v>61.237372664633263</v>
      </c>
      <c r="G51" s="18"/>
    </row>
    <row r="52" spans="1:7" ht="25.5" customHeight="1" x14ac:dyDescent="0.25">
      <c r="A52" s="16" t="s">
        <v>103</v>
      </c>
      <c r="B52" s="17" t="s">
        <v>104</v>
      </c>
      <c r="C52" s="18">
        <v>18495.5</v>
      </c>
      <c r="D52" s="18"/>
      <c r="E52" s="18">
        <v>21915.94</v>
      </c>
      <c r="F52" s="18">
        <f t="shared" ref="F52:F53" si="6">E52/C52*100</f>
        <v>118.4933632505204</v>
      </c>
      <c r="G52" s="18"/>
    </row>
    <row r="53" spans="1:7" ht="25.5" customHeight="1" x14ac:dyDescent="0.25">
      <c r="A53" s="16" t="s">
        <v>105</v>
      </c>
      <c r="B53" s="17" t="s">
        <v>106</v>
      </c>
      <c r="C53" s="18">
        <v>155</v>
      </c>
      <c r="D53" s="18"/>
      <c r="E53" s="18">
        <v>1288.8</v>
      </c>
      <c r="F53" s="18">
        <f t="shared" si="6"/>
        <v>831.48387096774195</v>
      </c>
      <c r="G53" s="18"/>
    </row>
    <row r="54" spans="1:7" ht="25.5" customHeight="1" x14ac:dyDescent="0.25">
      <c r="A54" s="53" t="s">
        <v>107</v>
      </c>
      <c r="B54" s="54" t="s">
        <v>108</v>
      </c>
      <c r="C54" s="55">
        <f>C55+C56+C57+C58</f>
        <v>115657.22000000002</v>
      </c>
      <c r="D54" s="55"/>
      <c r="E54" s="55">
        <v>97573.63</v>
      </c>
      <c r="F54" s="55">
        <f>E54/C54*100</f>
        <v>84.364495359649823</v>
      </c>
      <c r="G54" s="55"/>
    </row>
    <row r="55" spans="1:7" ht="25.5" customHeight="1" x14ac:dyDescent="0.25">
      <c r="A55" s="16" t="s">
        <v>109</v>
      </c>
      <c r="B55" s="17" t="s">
        <v>110</v>
      </c>
      <c r="C55" s="18">
        <v>9662.8799999999992</v>
      </c>
      <c r="D55" s="18"/>
      <c r="E55" s="18">
        <v>7592.19</v>
      </c>
      <c r="F55" s="18">
        <f>E55/C55*100</f>
        <v>78.570674581491247</v>
      </c>
      <c r="G55" s="18"/>
    </row>
    <row r="56" spans="1:7" ht="25.5" customHeight="1" x14ac:dyDescent="0.25">
      <c r="A56" s="16" t="s">
        <v>111</v>
      </c>
      <c r="B56" s="17" t="s">
        <v>112</v>
      </c>
      <c r="C56" s="18">
        <v>68693.850000000006</v>
      </c>
      <c r="D56" s="18"/>
      <c r="E56" s="18">
        <v>67344.13</v>
      </c>
      <c r="F56" s="18">
        <f t="shared" ref="F56:F58" si="7">E56/C56*100</f>
        <v>98.035166175720249</v>
      </c>
      <c r="G56" s="18"/>
    </row>
    <row r="57" spans="1:7" ht="25.5" customHeight="1" x14ac:dyDescent="0.25">
      <c r="A57" s="16" t="s">
        <v>113</v>
      </c>
      <c r="B57" s="17" t="s">
        <v>114</v>
      </c>
      <c r="C57" s="18">
        <v>34833.53</v>
      </c>
      <c r="D57" s="18"/>
      <c r="E57" s="18">
        <v>20236.580000000002</v>
      </c>
      <c r="F57" s="18">
        <f t="shared" si="7"/>
        <v>58.095116974937653</v>
      </c>
      <c r="G57" s="18"/>
    </row>
    <row r="58" spans="1:7" ht="25.5" customHeight="1" x14ac:dyDescent="0.25">
      <c r="A58" s="16" t="s">
        <v>115</v>
      </c>
      <c r="B58" s="17" t="s">
        <v>116</v>
      </c>
      <c r="C58" s="18">
        <v>2466.96</v>
      </c>
      <c r="D58" s="18"/>
      <c r="E58" s="18">
        <v>2400.73</v>
      </c>
      <c r="F58" s="18">
        <f t="shared" si="7"/>
        <v>97.315319259331318</v>
      </c>
      <c r="G58" s="18"/>
    </row>
    <row r="59" spans="1:7" ht="25.5" customHeight="1" x14ac:dyDescent="0.25">
      <c r="A59" s="53" t="s">
        <v>117</v>
      </c>
      <c r="B59" s="54" t="s">
        <v>118</v>
      </c>
      <c r="C59" s="55">
        <f>C60+C61+C62+C63+C64+C65+C66+C67+C68</f>
        <v>20699.36</v>
      </c>
      <c r="D59" s="55"/>
      <c r="E59" s="55">
        <v>39703.4</v>
      </c>
      <c r="F59" s="55">
        <f>E59/C59*100</f>
        <v>191.80979508545192</v>
      </c>
      <c r="G59" s="55"/>
    </row>
    <row r="60" spans="1:7" ht="25.5" customHeight="1" x14ac:dyDescent="0.25">
      <c r="A60" s="16" t="s">
        <v>119</v>
      </c>
      <c r="B60" s="17" t="s">
        <v>120</v>
      </c>
      <c r="C60" s="18">
        <v>1282.33</v>
      </c>
      <c r="D60" s="18"/>
      <c r="E60" s="18">
        <v>1190.05</v>
      </c>
      <c r="F60" s="18">
        <f>E60/C60*100</f>
        <v>92.803724470300153</v>
      </c>
      <c r="G60" s="18"/>
    </row>
    <row r="61" spans="1:7" ht="25.5" customHeight="1" x14ac:dyDescent="0.25">
      <c r="A61" s="16" t="s">
        <v>121</v>
      </c>
      <c r="B61" s="17" t="s">
        <v>122</v>
      </c>
      <c r="C61" s="18">
        <v>8260.83</v>
      </c>
      <c r="D61" s="18"/>
      <c r="E61" s="18">
        <v>10115.86</v>
      </c>
      <c r="F61" s="18">
        <f t="shared" ref="F61:F68" si="8">E61/C61*100</f>
        <v>122.45573386693589</v>
      </c>
      <c r="G61" s="18"/>
    </row>
    <row r="62" spans="1:7" ht="25.5" customHeight="1" x14ac:dyDescent="0.25">
      <c r="A62" s="16" t="s">
        <v>123</v>
      </c>
      <c r="B62" s="17" t="s">
        <v>124</v>
      </c>
      <c r="C62" s="18">
        <v>63.72</v>
      </c>
      <c r="D62" s="18"/>
      <c r="E62" s="18">
        <v>53.1</v>
      </c>
      <c r="F62" s="18">
        <f t="shared" si="8"/>
        <v>83.333333333333343</v>
      </c>
      <c r="G62" s="18"/>
    </row>
    <row r="63" spans="1:7" ht="25.5" customHeight="1" x14ac:dyDescent="0.25">
      <c r="A63" s="16" t="s">
        <v>125</v>
      </c>
      <c r="B63" s="17" t="s">
        <v>126</v>
      </c>
      <c r="C63" s="18">
        <v>5545.99</v>
      </c>
      <c r="D63" s="18"/>
      <c r="E63" s="18">
        <v>7642.69</v>
      </c>
      <c r="F63" s="18">
        <f t="shared" si="8"/>
        <v>137.80569384366001</v>
      </c>
      <c r="G63" s="18"/>
    </row>
    <row r="64" spans="1:7" ht="25.5" customHeight="1" x14ac:dyDescent="0.25">
      <c r="A64" s="16" t="s">
        <v>127</v>
      </c>
      <c r="B64" s="17" t="s">
        <v>128</v>
      </c>
      <c r="C64" s="18">
        <v>1192.33</v>
      </c>
      <c r="D64" s="18"/>
      <c r="E64" s="18">
        <v>2441.75</v>
      </c>
      <c r="F64" s="18">
        <f t="shared" si="8"/>
        <v>204.78810396450649</v>
      </c>
      <c r="G64" s="18"/>
    </row>
    <row r="65" spans="1:7" ht="25.5" customHeight="1" x14ac:dyDescent="0.25">
      <c r="A65" s="16" t="s">
        <v>129</v>
      </c>
      <c r="B65" s="17" t="s">
        <v>130</v>
      </c>
      <c r="C65" s="18">
        <v>854.8</v>
      </c>
      <c r="D65" s="18"/>
      <c r="E65" s="18">
        <v>1381.5</v>
      </c>
      <c r="F65" s="18">
        <f t="shared" si="8"/>
        <v>161.61675245671503</v>
      </c>
      <c r="G65" s="18"/>
    </row>
    <row r="66" spans="1:7" ht="25.5" customHeight="1" x14ac:dyDescent="0.25">
      <c r="A66" s="16" t="s">
        <v>131</v>
      </c>
      <c r="B66" s="17" t="s">
        <v>132</v>
      </c>
      <c r="C66" s="18">
        <v>2036.95</v>
      </c>
      <c r="D66" s="18"/>
      <c r="E66" s="18">
        <v>14680.89</v>
      </c>
      <c r="F66" s="18">
        <f t="shared" si="8"/>
        <v>720.72903114951271</v>
      </c>
      <c r="G66" s="18"/>
    </row>
    <row r="67" spans="1:7" ht="25.5" customHeight="1" x14ac:dyDescent="0.25">
      <c r="A67" s="16" t="s">
        <v>133</v>
      </c>
      <c r="B67" s="17" t="s">
        <v>134</v>
      </c>
      <c r="C67" s="18">
        <v>1156.4100000000001</v>
      </c>
      <c r="D67" s="18"/>
      <c r="E67" s="18">
        <v>2197.56</v>
      </c>
      <c r="F67" s="18">
        <f t="shared" si="8"/>
        <v>190.03294679222765</v>
      </c>
      <c r="G67" s="18"/>
    </row>
    <row r="68" spans="1:7" ht="25.5" customHeight="1" x14ac:dyDescent="0.25">
      <c r="A68" s="16" t="s">
        <v>226</v>
      </c>
      <c r="B68" s="17" t="s">
        <v>227</v>
      </c>
      <c r="C68" s="18">
        <v>306</v>
      </c>
      <c r="D68" s="18"/>
      <c r="E68" s="18">
        <v>0</v>
      </c>
      <c r="F68" s="18">
        <f t="shared" si="8"/>
        <v>0</v>
      </c>
      <c r="G68" s="18"/>
    </row>
    <row r="69" spans="1:7" ht="25.5" customHeight="1" x14ac:dyDescent="0.25">
      <c r="A69" s="53" t="s">
        <v>135</v>
      </c>
      <c r="B69" s="54" t="s">
        <v>136</v>
      </c>
      <c r="C69" s="55">
        <f>C70+C71+C72+C73</f>
        <v>6524.47</v>
      </c>
      <c r="D69" s="55">
        <f>D70+D71+D72+D73</f>
        <v>0</v>
      </c>
      <c r="E69" s="55">
        <f>E70+E71+E72+E73</f>
        <v>4863.7699999999995</v>
      </c>
      <c r="F69" s="55">
        <f>E69/C69*100</f>
        <v>74.546591523909214</v>
      </c>
      <c r="G69" s="55"/>
    </row>
    <row r="70" spans="1:7" ht="25.5" customHeight="1" x14ac:dyDescent="0.25">
      <c r="A70" s="16" t="s">
        <v>137</v>
      </c>
      <c r="B70" s="17" t="s">
        <v>138</v>
      </c>
      <c r="C70" s="18">
        <v>531.44000000000005</v>
      </c>
      <c r="D70" s="18"/>
      <c r="E70" s="18">
        <v>205.12</v>
      </c>
      <c r="F70" s="18">
        <f>E70/C70*100</f>
        <v>38.597019418937222</v>
      </c>
      <c r="G70" s="18"/>
    </row>
    <row r="71" spans="1:7" ht="25.5" customHeight="1" x14ac:dyDescent="0.25">
      <c r="A71" s="16" t="s">
        <v>139</v>
      </c>
      <c r="B71" s="17" t="s">
        <v>140</v>
      </c>
      <c r="C71" s="18">
        <v>313.08999999999997</v>
      </c>
      <c r="D71" s="18"/>
      <c r="E71" s="18">
        <v>191</v>
      </c>
      <c r="F71" s="18">
        <f t="shared" ref="F71:F73" si="9">E71/C71*100</f>
        <v>61.004822894375422</v>
      </c>
      <c r="G71" s="18"/>
    </row>
    <row r="72" spans="1:7" ht="25.5" customHeight="1" x14ac:dyDescent="0.25">
      <c r="A72" s="16" t="s">
        <v>141</v>
      </c>
      <c r="B72" s="17" t="s">
        <v>142</v>
      </c>
      <c r="C72" s="18">
        <v>1713.18</v>
      </c>
      <c r="D72" s="18"/>
      <c r="E72" s="18">
        <v>2388.6999999999998</v>
      </c>
      <c r="F72" s="18">
        <f t="shared" si="9"/>
        <v>139.43076617751782</v>
      </c>
      <c r="G72" s="18"/>
    </row>
    <row r="73" spans="1:7" ht="25.5" customHeight="1" x14ac:dyDescent="0.25">
      <c r="A73" s="16" t="s">
        <v>143</v>
      </c>
      <c r="B73" s="17" t="s">
        <v>136</v>
      </c>
      <c r="C73" s="18">
        <v>3966.76</v>
      </c>
      <c r="D73" s="18"/>
      <c r="E73" s="18">
        <v>2078.9499999999998</v>
      </c>
      <c r="F73" s="18">
        <f t="shared" si="9"/>
        <v>52.409271042362015</v>
      </c>
      <c r="G73" s="18"/>
    </row>
    <row r="74" spans="1:7" ht="25.5" customHeight="1" x14ac:dyDescent="0.25">
      <c r="A74" s="50" t="s">
        <v>144</v>
      </c>
      <c r="B74" s="51" t="s">
        <v>145</v>
      </c>
      <c r="C74" s="52">
        <f>C75</f>
        <v>538.39</v>
      </c>
      <c r="D74" s="52">
        <f>D75</f>
        <v>930</v>
      </c>
      <c r="E74" s="52">
        <f>E75</f>
        <v>475.99</v>
      </c>
      <c r="F74" s="52">
        <f>E74/C74*100</f>
        <v>88.409888742361488</v>
      </c>
      <c r="G74" s="52">
        <v>51.18</v>
      </c>
    </row>
    <row r="75" spans="1:7" ht="25.5" customHeight="1" x14ac:dyDescent="0.25">
      <c r="A75" s="53" t="s">
        <v>146</v>
      </c>
      <c r="B75" s="54" t="s">
        <v>147</v>
      </c>
      <c r="C75" s="55">
        <f>C76+C77</f>
        <v>538.39</v>
      </c>
      <c r="D75" s="55">
        <f>D76+D77</f>
        <v>930</v>
      </c>
      <c r="E75" s="55">
        <f>E76+E77</f>
        <v>475.99</v>
      </c>
      <c r="F75" s="55">
        <f>E75/C75*100</f>
        <v>88.409888742361488</v>
      </c>
      <c r="G75" s="55">
        <f>E75/D75*100</f>
        <v>51.181720430107525</v>
      </c>
    </row>
    <row r="76" spans="1:7" ht="25.5" customHeight="1" x14ac:dyDescent="0.25">
      <c r="A76" s="16" t="s">
        <v>148</v>
      </c>
      <c r="B76" s="17" t="s">
        <v>149</v>
      </c>
      <c r="C76" s="18">
        <v>510.36</v>
      </c>
      <c r="D76" s="18">
        <v>930</v>
      </c>
      <c r="E76" s="18">
        <v>472.13</v>
      </c>
      <c r="F76" s="18">
        <f>E76/C76*100</f>
        <v>92.509209185672859</v>
      </c>
      <c r="G76" s="18">
        <f>E76/D76*100</f>
        <v>50.766666666666673</v>
      </c>
    </row>
    <row r="77" spans="1:7" ht="25.5" customHeight="1" x14ac:dyDescent="0.25">
      <c r="A77" s="16" t="s">
        <v>150</v>
      </c>
      <c r="B77" s="17" t="s">
        <v>151</v>
      </c>
      <c r="C77" s="18">
        <v>28.03</v>
      </c>
      <c r="D77" s="18">
        <v>0</v>
      </c>
      <c r="E77" s="18">
        <v>3.86</v>
      </c>
      <c r="F77" s="18">
        <f>E77/C77*100</f>
        <v>13.770959686050659</v>
      </c>
      <c r="G77" s="18"/>
    </row>
    <row r="78" spans="1:7" ht="25.5" customHeight="1" x14ac:dyDescent="0.25">
      <c r="A78" s="50" t="s">
        <v>152</v>
      </c>
      <c r="B78" s="51" t="s">
        <v>153</v>
      </c>
      <c r="C78" s="52">
        <v>0</v>
      </c>
      <c r="D78" s="52">
        <v>28580</v>
      </c>
      <c r="E78" s="52">
        <v>0</v>
      </c>
      <c r="F78" s="52">
        <v>0</v>
      </c>
      <c r="G78" s="52">
        <v>0</v>
      </c>
    </row>
    <row r="79" spans="1:7" ht="25.5" customHeight="1" x14ac:dyDescent="0.25">
      <c r="A79" s="50" t="s">
        <v>154</v>
      </c>
      <c r="B79" s="51" t="s">
        <v>155</v>
      </c>
      <c r="C79" s="52">
        <v>0</v>
      </c>
      <c r="D79" s="52">
        <v>1032</v>
      </c>
      <c r="E79" s="52">
        <v>0</v>
      </c>
      <c r="F79" s="52">
        <v>0</v>
      </c>
      <c r="G79" s="52">
        <v>0</v>
      </c>
    </row>
    <row r="80" spans="1:7" ht="25.5" customHeight="1" x14ac:dyDescent="0.25">
      <c r="A80" s="15" t="s">
        <v>156</v>
      </c>
      <c r="B80" s="13" t="s">
        <v>157</v>
      </c>
      <c r="C80" s="14">
        <f>C81+C87</f>
        <v>988.3</v>
      </c>
      <c r="D80" s="14">
        <v>217200</v>
      </c>
      <c r="E80" s="14">
        <v>624597</v>
      </c>
      <c r="F80" s="14">
        <f>E80/C80*100</f>
        <v>63199.129818880909</v>
      </c>
      <c r="G80" s="14">
        <v>287.57</v>
      </c>
    </row>
    <row r="81" spans="1:7" ht="25.5" customHeight="1" x14ac:dyDescent="0.25">
      <c r="A81" s="50" t="s">
        <v>158</v>
      </c>
      <c r="B81" s="51" t="s">
        <v>159</v>
      </c>
      <c r="C81" s="52">
        <f>C82+C85</f>
        <v>988.3</v>
      </c>
      <c r="D81" s="52">
        <v>32200</v>
      </c>
      <c r="E81" s="52">
        <f>E82+E85</f>
        <v>9427.81</v>
      </c>
      <c r="F81" s="52">
        <f>E81/C81*100</f>
        <v>953.94212283719514</v>
      </c>
      <c r="G81" s="52">
        <v>29.28</v>
      </c>
    </row>
    <row r="82" spans="1:7" ht="25.5" customHeight="1" x14ac:dyDescent="0.25">
      <c r="A82" s="53" t="s">
        <v>160</v>
      </c>
      <c r="B82" s="54" t="s">
        <v>161</v>
      </c>
      <c r="C82" s="55">
        <f>C83+C84</f>
        <v>815.03</v>
      </c>
      <c r="D82" s="55">
        <f>D83+D84</f>
        <v>0</v>
      </c>
      <c r="E82" s="55">
        <f>E83+E84</f>
        <v>8660.24</v>
      </c>
      <c r="F82" s="55">
        <f>E82/C82*100</f>
        <v>1062.5670220728073</v>
      </c>
      <c r="G82" s="55"/>
    </row>
    <row r="83" spans="1:7" ht="25.5" customHeight="1" x14ac:dyDescent="0.25">
      <c r="A83" s="16" t="s">
        <v>162</v>
      </c>
      <c r="B83" s="17" t="s">
        <v>163</v>
      </c>
      <c r="C83" s="18">
        <v>0</v>
      </c>
      <c r="D83" s="18">
        <v>0</v>
      </c>
      <c r="E83" s="18">
        <v>486.25</v>
      </c>
      <c r="F83" s="18">
        <v>0</v>
      </c>
      <c r="G83" s="18"/>
    </row>
    <row r="84" spans="1:7" ht="25.5" customHeight="1" x14ac:dyDescent="0.25">
      <c r="A84" s="16" t="s">
        <v>164</v>
      </c>
      <c r="B84" s="17" t="s">
        <v>165</v>
      </c>
      <c r="C84" s="18">
        <v>815.03</v>
      </c>
      <c r="D84" s="18">
        <v>0</v>
      </c>
      <c r="E84" s="18">
        <v>8173.99</v>
      </c>
      <c r="F84" s="18">
        <f>E84/C84*100</f>
        <v>1002.9066414733201</v>
      </c>
      <c r="G84" s="18"/>
    </row>
    <row r="85" spans="1:7" ht="25.5" customHeight="1" x14ac:dyDescent="0.25">
      <c r="A85" s="53" t="s">
        <v>166</v>
      </c>
      <c r="B85" s="54" t="s">
        <v>167</v>
      </c>
      <c r="C85" s="55">
        <f>C86</f>
        <v>173.27</v>
      </c>
      <c r="D85" s="55">
        <f>D86</f>
        <v>0</v>
      </c>
      <c r="E85" s="55">
        <f>E86</f>
        <v>767.57</v>
      </c>
      <c r="F85" s="55">
        <f>E85/C85*100</f>
        <v>442.99070814336005</v>
      </c>
      <c r="G85" s="55"/>
    </row>
    <row r="86" spans="1:7" ht="26.25" customHeight="1" x14ac:dyDescent="0.25">
      <c r="A86" s="16" t="s">
        <v>168</v>
      </c>
      <c r="B86" s="17" t="s">
        <v>169</v>
      </c>
      <c r="C86" s="18">
        <v>173.27</v>
      </c>
      <c r="D86" s="18">
        <v>0</v>
      </c>
      <c r="E86" s="18">
        <v>767.57</v>
      </c>
      <c r="F86" s="18">
        <f>E86/C86*100</f>
        <v>442.99070814336005</v>
      </c>
      <c r="G86" s="18"/>
    </row>
    <row r="87" spans="1:7" ht="25.5" customHeight="1" x14ac:dyDescent="0.25">
      <c r="A87" s="50" t="s">
        <v>170</v>
      </c>
      <c r="B87" s="51" t="s">
        <v>171</v>
      </c>
      <c r="C87" s="52">
        <f t="shared" ref="C87:E88" si="10">C88</f>
        <v>0</v>
      </c>
      <c r="D87" s="52">
        <f t="shared" si="10"/>
        <v>185000</v>
      </c>
      <c r="E87" s="52">
        <f t="shared" si="10"/>
        <v>615169.18999999994</v>
      </c>
      <c r="F87" s="52">
        <v>0</v>
      </c>
      <c r="G87" s="52">
        <v>332.52</v>
      </c>
    </row>
    <row r="88" spans="1:7" ht="25.5" customHeight="1" x14ac:dyDescent="0.25">
      <c r="A88" s="16" t="s">
        <v>172</v>
      </c>
      <c r="B88" s="17" t="s">
        <v>173</v>
      </c>
      <c r="C88" s="18">
        <f t="shared" si="10"/>
        <v>0</v>
      </c>
      <c r="D88" s="18">
        <f t="shared" si="10"/>
        <v>185000</v>
      </c>
      <c r="E88" s="18">
        <f t="shared" si="10"/>
        <v>615169.18999999994</v>
      </c>
      <c r="F88" s="18">
        <v>0</v>
      </c>
      <c r="G88" s="18">
        <f>E88/D88*100</f>
        <v>332.5238864864865</v>
      </c>
    </row>
    <row r="89" spans="1:7" ht="25.5" customHeight="1" x14ac:dyDescent="0.25">
      <c r="A89" s="16" t="s">
        <v>174</v>
      </c>
      <c r="B89" s="17" t="s">
        <v>173</v>
      </c>
      <c r="C89" s="18">
        <v>0</v>
      </c>
      <c r="D89" s="18">
        <v>185000</v>
      </c>
      <c r="E89" s="18">
        <v>615169.18999999994</v>
      </c>
      <c r="F89" s="18">
        <v>0</v>
      </c>
      <c r="G89" s="18">
        <f>E89/D89*100</f>
        <v>332.5238864864865</v>
      </c>
    </row>
    <row r="92" spans="1:7" s="40" customFormat="1" x14ac:dyDescent="0.2">
      <c r="A92" s="40" t="s">
        <v>269</v>
      </c>
    </row>
    <row r="93" spans="1:7" s="40" customFormat="1" x14ac:dyDescent="0.2"/>
    <row r="94" spans="1:7" s="40" customFormat="1" x14ac:dyDescent="0.2">
      <c r="A94" s="40" t="s">
        <v>272</v>
      </c>
      <c r="E94" s="40" t="s">
        <v>271</v>
      </c>
    </row>
    <row r="95" spans="1:7" s="40" customFormat="1" x14ac:dyDescent="0.2">
      <c r="A95" s="40" t="s">
        <v>270</v>
      </c>
      <c r="E95" s="40" t="s">
        <v>274</v>
      </c>
    </row>
  </sheetData>
  <mergeCells count="8">
    <mergeCell ref="A9:B9"/>
    <mergeCell ref="A38:B38"/>
    <mergeCell ref="A39:B39"/>
    <mergeCell ref="A2:B2"/>
    <mergeCell ref="A1:B1"/>
    <mergeCell ref="A4:G4"/>
    <mergeCell ref="A6:G6"/>
    <mergeCell ref="A8:B8"/>
  </mergeCells>
  <pageMargins left="0.7" right="0.7" top="0.75" bottom="0.75" header="0.3" footer="0.3"/>
  <pageSetup paperSize="9" scale="73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319D-BB05-49C8-A92C-57EB707BE428}">
  <dimension ref="A1:G83"/>
  <sheetViews>
    <sheetView topLeftCell="A24" workbookViewId="0">
      <selection activeCell="I74" sqref="I74"/>
    </sheetView>
  </sheetViews>
  <sheetFormatPr defaultRowHeight="15" x14ac:dyDescent="0.25"/>
  <cols>
    <col min="1" max="1" width="5.42578125" customWidth="1"/>
    <col min="2" max="2" width="31.7109375" customWidth="1"/>
    <col min="3" max="3" width="16.42578125" customWidth="1"/>
    <col min="4" max="5" width="16.5703125" customWidth="1"/>
    <col min="6" max="6" width="7.5703125" customWidth="1"/>
    <col min="7" max="7" width="6.42578125" customWidth="1"/>
  </cols>
  <sheetData>
    <row r="1" spans="1:7" ht="33.75" x14ac:dyDescent="0.25">
      <c r="A1" s="81" t="s">
        <v>4</v>
      </c>
      <c r="B1" s="81"/>
      <c r="C1" s="48" t="s">
        <v>29</v>
      </c>
      <c r="D1" s="48" t="s">
        <v>6</v>
      </c>
      <c r="E1" s="48" t="s">
        <v>30</v>
      </c>
      <c r="F1" s="49" t="s">
        <v>8</v>
      </c>
      <c r="G1" s="49" t="s">
        <v>9</v>
      </c>
    </row>
    <row r="2" spans="1:7" x14ac:dyDescent="0.25">
      <c r="A2" s="80">
        <v>1</v>
      </c>
      <c r="B2" s="80"/>
      <c r="C2" s="12">
        <v>2</v>
      </c>
      <c r="D2" s="12">
        <v>3</v>
      </c>
      <c r="E2" s="12">
        <v>4</v>
      </c>
      <c r="F2" s="12">
        <v>5</v>
      </c>
      <c r="G2" s="12">
        <v>6</v>
      </c>
    </row>
    <row r="3" spans="1:7" x14ac:dyDescent="0.25">
      <c r="A3" s="9"/>
      <c r="B3" s="13" t="s">
        <v>31</v>
      </c>
      <c r="C3" s="14">
        <f>C4</f>
        <v>949496.44000000006</v>
      </c>
      <c r="D3" s="14">
        <f>D4</f>
        <v>2539744</v>
      </c>
      <c r="E3" s="14">
        <f>E4</f>
        <v>1519553.5</v>
      </c>
      <c r="F3" s="14">
        <f>E3/C3*100</f>
        <v>160.03783015763597</v>
      </c>
      <c r="G3" s="14">
        <v>59.83</v>
      </c>
    </row>
    <row r="4" spans="1:7" x14ac:dyDescent="0.25">
      <c r="A4" s="15" t="s">
        <v>32</v>
      </c>
      <c r="B4" s="13" t="s">
        <v>33</v>
      </c>
      <c r="C4" s="14">
        <f>C5+C12+C15+C18+C24+C28</f>
        <v>949496.44000000006</v>
      </c>
      <c r="D4" s="14">
        <v>2539744</v>
      </c>
      <c r="E4" s="14">
        <f>E5+E12+E15+E18+E24+E28</f>
        <v>1519553.5</v>
      </c>
      <c r="F4" s="14">
        <f>E4/C4*100</f>
        <v>160.03783015763597</v>
      </c>
      <c r="G4" s="14">
        <v>59.83</v>
      </c>
    </row>
    <row r="5" spans="1:7" ht="22.5" x14ac:dyDescent="0.25">
      <c r="A5" s="15" t="s">
        <v>34</v>
      </c>
      <c r="B5" s="13" t="s">
        <v>35</v>
      </c>
      <c r="C5" s="14">
        <f>C6+C8+C10</f>
        <v>822485.09000000008</v>
      </c>
      <c r="D5" s="14">
        <v>2055599</v>
      </c>
      <c r="E5" s="14">
        <f>E6+E8+E10</f>
        <v>901324.63</v>
      </c>
      <c r="F5" s="14">
        <f>E5/C5*100</f>
        <v>109.58552817048634</v>
      </c>
      <c r="G5" s="14">
        <v>43.85</v>
      </c>
    </row>
    <row r="6" spans="1:7" ht="22.5" hidden="1" x14ac:dyDescent="0.25">
      <c r="A6" s="16" t="s">
        <v>36</v>
      </c>
      <c r="B6" s="17" t="s">
        <v>37</v>
      </c>
      <c r="C6" s="18">
        <v>0</v>
      </c>
      <c r="D6" s="18">
        <v>0</v>
      </c>
      <c r="E6" s="18">
        <v>1505.13</v>
      </c>
      <c r="F6" s="14">
        <v>0</v>
      </c>
      <c r="G6" s="18"/>
    </row>
    <row r="7" spans="1:7" ht="22.5" hidden="1" x14ac:dyDescent="0.25">
      <c r="A7" s="16" t="s">
        <v>38</v>
      </c>
      <c r="B7" s="17" t="s">
        <v>39</v>
      </c>
      <c r="C7" s="18">
        <v>0</v>
      </c>
      <c r="D7" s="18">
        <v>0</v>
      </c>
      <c r="E7" s="18">
        <v>1505.13</v>
      </c>
      <c r="F7" s="14">
        <v>0</v>
      </c>
      <c r="G7" s="18"/>
    </row>
    <row r="8" spans="1:7" ht="22.5" hidden="1" x14ac:dyDescent="0.25">
      <c r="A8" s="16" t="s">
        <v>40</v>
      </c>
      <c r="B8" s="17" t="s">
        <v>41</v>
      </c>
      <c r="C8" s="18">
        <v>812569.55</v>
      </c>
      <c r="D8" s="18">
        <v>0</v>
      </c>
      <c r="E8" s="18">
        <v>899819.5</v>
      </c>
      <c r="F8" s="14">
        <f t="shared" ref="F8:F19" si="0">E8/C8*100</f>
        <v>110.73753625151225</v>
      </c>
      <c r="G8" s="18"/>
    </row>
    <row r="9" spans="1:7" ht="22.5" hidden="1" x14ac:dyDescent="0.25">
      <c r="A9" s="16" t="s">
        <v>42</v>
      </c>
      <c r="B9" s="17" t="s">
        <v>43</v>
      </c>
      <c r="C9" s="18">
        <v>812569.55</v>
      </c>
      <c r="D9" s="18">
        <v>0</v>
      </c>
      <c r="E9" s="18">
        <v>899819.5</v>
      </c>
      <c r="F9" s="14">
        <f t="shared" si="0"/>
        <v>110.73753625151225</v>
      </c>
      <c r="G9" s="18"/>
    </row>
    <row r="10" spans="1:7" hidden="1" x14ac:dyDescent="0.25">
      <c r="A10" s="16" t="s">
        <v>275</v>
      </c>
      <c r="B10" s="17" t="s">
        <v>277</v>
      </c>
      <c r="C10" s="18">
        <v>9915.5400000000009</v>
      </c>
      <c r="D10" s="18">
        <v>0</v>
      </c>
      <c r="E10" s="18">
        <v>0</v>
      </c>
      <c r="F10" s="14">
        <f t="shared" si="0"/>
        <v>0</v>
      </c>
      <c r="G10" s="18"/>
    </row>
    <row r="11" spans="1:7" ht="22.5" hidden="1" x14ac:dyDescent="0.25">
      <c r="A11" s="16" t="s">
        <v>276</v>
      </c>
      <c r="B11" s="17" t="s">
        <v>278</v>
      </c>
      <c r="C11" s="18">
        <v>9915.5400000000009</v>
      </c>
      <c r="D11" s="18">
        <v>0</v>
      </c>
      <c r="E11" s="18">
        <v>0</v>
      </c>
      <c r="F11" s="14">
        <f t="shared" si="0"/>
        <v>0</v>
      </c>
      <c r="G11" s="18"/>
    </row>
    <row r="12" spans="1:7" x14ac:dyDescent="0.25">
      <c r="A12" s="15" t="s">
        <v>44</v>
      </c>
      <c r="B12" s="13" t="s">
        <v>45</v>
      </c>
      <c r="C12" s="14">
        <f>C13</f>
        <v>46.49</v>
      </c>
      <c r="D12" s="14">
        <f>D13</f>
        <v>0</v>
      </c>
      <c r="E12" s="14">
        <f>E13</f>
        <v>12.15</v>
      </c>
      <c r="F12" s="14">
        <f t="shared" si="0"/>
        <v>26.13465261346526</v>
      </c>
      <c r="G12" s="14"/>
    </row>
    <row r="13" spans="1:7" hidden="1" x14ac:dyDescent="0.25">
      <c r="A13" s="16" t="s">
        <v>46</v>
      </c>
      <c r="B13" s="17" t="s">
        <v>47</v>
      </c>
      <c r="C13" s="18">
        <v>46.49</v>
      </c>
      <c r="D13" s="19">
        <v>0</v>
      </c>
      <c r="E13" s="18">
        <v>12.15</v>
      </c>
      <c r="F13" s="18">
        <f t="shared" si="0"/>
        <v>26.13465261346526</v>
      </c>
      <c r="G13" s="18"/>
    </row>
    <row r="14" spans="1:7" ht="22.5" hidden="1" x14ac:dyDescent="0.25">
      <c r="A14" s="16" t="s">
        <v>48</v>
      </c>
      <c r="B14" s="17" t="s">
        <v>49</v>
      </c>
      <c r="C14" s="18">
        <v>46.49</v>
      </c>
      <c r="D14" s="19">
        <v>0</v>
      </c>
      <c r="E14" s="18">
        <v>12.15</v>
      </c>
      <c r="F14" s="18">
        <f t="shared" si="0"/>
        <v>26.13465261346526</v>
      </c>
      <c r="G14" s="18"/>
    </row>
    <row r="15" spans="1:7" ht="33.75" x14ac:dyDescent="0.25">
      <c r="A15" s="15" t="s">
        <v>50</v>
      </c>
      <c r="B15" s="13" t="s">
        <v>51</v>
      </c>
      <c r="C15" s="14">
        <f t="shared" ref="C15:E16" si="1">C16</f>
        <v>55458.21</v>
      </c>
      <c r="D15" s="14">
        <f t="shared" si="1"/>
        <v>134613</v>
      </c>
      <c r="E15" s="14">
        <f t="shared" si="1"/>
        <v>56841</v>
      </c>
      <c r="F15" s="14">
        <f t="shared" si="0"/>
        <v>102.49339096952461</v>
      </c>
      <c r="G15" s="14">
        <v>42.23</v>
      </c>
    </row>
    <row r="16" spans="1:7" hidden="1" x14ac:dyDescent="0.25">
      <c r="A16" s="16" t="s">
        <v>52</v>
      </c>
      <c r="B16" s="17" t="s">
        <v>53</v>
      </c>
      <c r="C16" s="18">
        <f t="shared" si="1"/>
        <v>55458.21</v>
      </c>
      <c r="D16" s="18">
        <f t="shared" si="1"/>
        <v>134613</v>
      </c>
      <c r="E16" s="18">
        <f t="shared" si="1"/>
        <v>56841</v>
      </c>
      <c r="F16" s="18">
        <f t="shared" si="0"/>
        <v>102.49339096952461</v>
      </c>
      <c r="G16" s="18">
        <f>E16/D16*100</f>
        <v>42.22549085155223</v>
      </c>
    </row>
    <row r="17" spans="1:7" hidden="1" x14ac:dyDescent="0.25">
      <c r="A17" s="16" t="s">
        <v>54</v>
      </c>
      <c r="B17" s="17" t="s">
        <v>55</v>
      </c>
      <c r="C17" s="18">
        <v>55458.21</v>
      </c>
      <c r="D17" s="18">
        <v>134613</v>
      </c>
      <c r="E17" s="18">
        <v>56841</v>
      </c>
      <c r="F17" s="18">
        <f t="shared" si="0"/>
        <v>102.49339096952461</v>
      </c>
      <c r="G17" s="18">
        <f>E17/D17*100</f>
        <v>42.22549085155223</v>
      </c>
    </row>
    <row r="18" spans="1:7" ht="33.75" x14ac:dyDescent="0.25">
      <c r="A18" s="15" t="s">
        <v>56</v>
      </c>
      <c r="B18" s="13" t="s">
        <v>57</v>
      </c>
      <c r="C18" s="14">
        <v>6204.72</v>
      </c>
      <c r="D18" s="14">
        <v>11700</v>
      </c>
      <c r="E18" s="14">
        <v>7693.6</v>
      </c>
      <c r="F18" s="14">
        <f t="shared" si="0"/>
        <v>123.99592568238373</v>
      </c>
      <c r="G18" s="14">
        <v>65.760000000000005</v>
      </c>
    </row>
    <row r="19" spans="1:7" ht="22.5" hidden="1" x14ac:dyDescent="0.25">
      <c r="A19" s="16" t="s">
        <v>58</v>
      </c>
      <c r="B19" s="17" t="s">
        <v>59</v>
      </c>
      <c r="C19" s="18">
        <v>5713.14</v>
      </c>
      <c r="D19" s="19"/>
      <c r="E19" s="18">
        <v>6573.6</v>
      </c>
      <c r="F19" s="18">
        <f t="shared" si="0"/>
        <v>115.06106974448377</v>
      </c>
      <c r="G19" s="18"/>
    </row>
    <row r="20" spans="1:7" hidden="1" x14ac:dyDescent="0.25">
      <c r="A20" s="16" t="s">
        <v>60</v>
      </c>
      <c r="B20" s="17" t="s">
        <v>61</v>
      </c>
      <c r="C20" s="18">
        <v>0</v>
      </c>
      <c r="D20" s="19"/>
      <c r="E20" s="18">
        <v>63.2</v>
      </c>
      <c r="F20" s="18">
        <v>0</v>
      </c>
      <c r="G20" s="18"/>
    </row>
    <row r="21" spans="1:7" hidden="1" x14ac:dyDescent="0.25">
      <c r="A21" s="16" t="s">
        <v>62</v>
      </c>
      <c r="B21" s="17" t="s">
        <v>63</v>
      </c>
      <c r="C21" s="18">
        <v>5713.14</v>
      </c>
      <c r="D21" s="19"/>
      <c r="E21" s="18">
        <v>6510.4</v>
      </c>
      <c r="F21" s="18">
        <f t="shared" ref="F21:F23" si="2">E21/C21*100</f>
        <v>113.95484794701336</v>
      </c>
      <c r="G21" s="18"/>
    </row>
    <row r="22" spans="1:7" ht="45" hidden="1" x14ac:dyDescent="0.25">
      <c r="A22" s="16" t="s">
        <v>64</v>
      </c>
      <c r="B22" s="17" t="s">
        <v>65</v>
      </c>
      <c r="C22" s="18">
        <v>491.58</v>
      </c>
      <c r="D22" s="19"/>
      <c r="E22" s="18">
        <v>1120</v>
      </c>
      <c r="F22" s="18">
        <f t="shared" si="2"/>
        <v>227.83677122747062</v>
      </c>
      <c r="G22" s="18"/>
    </row>
    <row r="23" spans="1:7" hidden="1" x14ac:dyDescent="0.25">
      <c r="A23" s="16" t="s">
        <v>66</v>
      </c>
      <c r="B23" s="17" t="s">
        <v>67</v>
      </c>
      <c r="C23" s="18">
        <v>491.58</v>
      </c>
      <c r="D23" s="19"/>
      <c r="E23" s="18">
        <v>1120</v>
      </c>
      <c r="F23" s="18">
        <f t="shared" si="2"/>
        <v>227.83677122747062</v>
      </c>
      <c r="G23" s="18"/>
    </row>
    <row r="24" spans="1:7" ht="22.5" x14ac:dyDescent="0.25">
      <c r="A24" s="15" t="s">
        <v>68</v>
      </c>
      <c r="B24" s="13" t="s">
        <v>69</v>
      </c>
      <c r="C24" s="14">
        <v>64802.13</v>
      </c>
      <c r="D24" s="14">
        <v>337832</v>
      </c>
      <c r="E24" s="14">
        <v>552237.24</v>
      </c>
      <c r="F24" s="14">
        <f>E24/C24*100</f>
        <v>852.18995116364238</v>
      </c>
      <c r="G24" s="14">
        <v>163.47</v>
      </c>
    </row>
    <row r="25" spans="1:7" ht="33.75" hidden="1" x14ac:dyDescent="0.25">
      <c r="A25" s="16" t="s">
        <v>70</v>
      </c>
      <c r="B25" s="17" t="s">
        <v>71</v>
      </c>
      <c r="C25" s="18">
        <v>64802.13</v>
      </c>
      <c r="D25" s="19"/>
      <c r="E25" s="18">
        <v>552237.24</v>
      </c>
      <c r="F25" s="18">
        <f>E25/C25*100</f>
        <v>852.18995116364238</v>
      </c>
      <c r="G25" s="18"/>
    </row>
    <row r="26" spans="1:7" ht="22.5" hidden="1" x14ac:dyDescent="0.25">
      <c r="A26" s="16" t="s">
        <v>72</v>
      </c>
      <c r="B26" s="17" t="s">
        <v>73</v>
      </c>
      <c r="C26" s="18">
        <v>64802.13</v>
      </c>
      <c r="D26" s="19"/>
      <c r="E26" s="18">
        <v>74449.19</v>
      </c>
      <c r="F26" s="18">
        <f t="shared" ref="F26" si="3">E26/C26*100</f>
        <v>114.88694893207987</v>
      </c>
      <c r="G26" s="18"/>
    </row>
    <row r="27" spans="1:7" ht="33.75" hidden="1" x14ac:dyDescent="0.25">
      <c r="A27" s="16" t="s">
        <v>74</v>
      </c>
      <c r="B27" s="17" t="s">
        <v>75</v>
      </c>
      <c r="C27" s="18">
        <v>0</v>
      </c>
      <c r="D27" s="19"/>
      <c r="E27" s="18">
        <v>477788.05</v>
      </c>
      <c r="F27" s="18">
        <v>0</v>
      </c>
      <c r="G27" s="18"/>
    </row>
    <row r="28" spans="1:7" x14ac:dyDescent="0.25">
      <c r="A28" s="15" t="s">
        <v>76</v>
      </c>
      <c r="B28" s="13" t="s">
        <v>77</v>
      </c>
      <c r="C28" s="14">
        <v>499.8</v>
      </c>
      <c r="D28" s="14">
        <v>0</v>
      </c>
      <c r="E28" s="14">
        <v>1444.88</v>
      </c>
      <c r="F28" s="14">
        <f>E28/C28*100</f>
        <v>289.09163665466184</v>
      </c>
      <c r="G28" s="14"/>
    </row>
    <row r="29" spans="1:7" hidden="1" x14ac:dyDescent="0.25">
      <c r="A29" s="16" t="s">
        <v>78</v>
      </c>
      <c r="B29" s="17" t="s">
        <v>79</v>
      </c>
      <c r="C29" s="18">
        <v>499.8</v>
      </c>
      <c r="D29" s="19"/>
      <c r="E29" s="18">
        <v>1444.88</v>
      </c>
      <c r="F29" s="18">
        <f>E29/C29*100</f>
        <v>289.09163665466184</v>
      </c>
      <c r="G29" s="18"/>
    </row>
    <row r="30" spans="1:7" hidden="1" x14ac:dyDescent="0.25">
      <c r="A30" s="60" t="s">
        <v>80</v>
      </c>
      <c r="B30" s="61" t="s">
        <v>79</v>
      </c>
      <c r="C30" s="62">
        <v>499.8</v>
      </c>
      <c r="D30" s="63"/>
      <c r="E30" s="62">
        <v>1444.88</v>
      </c>
      <c r="F30" s="62">
        <f>E30/C30*100</f>
        <v>289.09163665466184</v>
      </c>
      <c r="G30" s="62"/>
    </row>
    <row r="31" spans="1:7" x14ac:dyDescent="0.25">
      <c r="A31" s="64"/>
      <c r="B31" s="64"/>
      <c r="C31" s="65"/>
      <c r="D31" s="66"/>
      <c r="E31" s="65"/>
      <c r="F31" s="65"/>
      <c r="G31" s="65"/>
    </row>
    <row r="32" spans="1:7" ht="33.75" x14ac:dyDescent="0.25">
      <c r="A32" s="85" t="s">
        <v>4</v>
      </c>
      <c r="B32" s="85"/>
      <c r="C32" s="68" t="s">
        <v>29</v>
      </c>
      <c r="D32" s="68" t="s">
        <v>6</v>
      </c>
      <c r="E32" s="68" t="s">
        <v>30</v>
      </c>
      <c r="F32" s="67" t="s">
        <v>8</v>
      </c>
      <c r="G32" s="67" t="s">
        <v>9</v>
      </c>
    </row>
    <row r="33" spans="1:7" x14ac:dyDescent="0.25">
      <c r="A33" s="80">
        <v>1</v>
      </c>
      <c r="B33" s="80"/>
      <c r="C33" s="12">
        <v>2</v>
      </c>
      <c r="D33" s="12">
        <v>3</v>
      </c>
      <c r="E33" s="12">
        <v>4</v>
      </c>
      <c r="F33" s="12">
        <v>5</v>
      </c>
      <c r="G33" s="12">
        <v>6</v>
      </c>
    </row>
    <row r="34" spans="1:7" x14ac:dyDescent="0.25">
      <c r="A34" s="9"/>
      <c r="B34" s="13" t="s">
        <v>81</v>
      </c>
      <c r="C34" s="14">
        <f>C35+C74</f>
        <v>952647.77</v>
      </c>
      <c r="D34" s="14">
        <v>2539744</v>
      </c>
      <c r="E34" s="14">
        <v>1834581.16</v>
      </c>
      <c r="F34" s="14">
        <f t="shared" ref="F34:F47" si="4">E34/C34*100</f>
        <v>192.57706969701925</v>
      </c>
      <c r="G34" s="14">
        <v>72.23</v>
      </c>
    </row>
    <row r="35" spans="1:7" x14ac:dyDescent="0.25">
      <c r="A35" s="15" t="s">
        <v>82</v>
      </c>
      <c r="B35" s="13" t="s">
        <v>83</v>
      </c>
      <c r="C35" s="14">
        <f>C36+C43+C68+C72+C73</f>
        <v>951659.47</v>
      </c>
      <c r="D35" s="14">
        <v>2322544</v>
      </c>
      <c r="E35" s="14">
        <v>1209984.1599999999</v>
      </c>
      <c r="F35" s="14">
        <f t="shared" si="4"/>
        <v>127.14465606063901</v>
      </c>
      <c r="G35" s="14">
        <v>52.1</v>
      </c>
    </row>
    <row r="36" spans="1:7" x14ac:dyDescent="0.25">
      <c r="A36" s="50" t="s">
        <v>84</v>
      </c>
      <c r="B36" s="51" t="s">
        <v>85</v>
      </c>
      <c r="C36" s="52">
        <f>C37+C39+C41</f>
        <v>783704.48</v>
      </c>
      <c r="D36" s="52">
        <v>1963519</v>
      </c>
      <c r="E36" s="52">
        <v>1040558.78</v>
      </c>
      <c r="F36" s="52">
        <f t="shared" si="4"/>
        <v>132.77438199664243</v>
      </c>
      <c r="G36" s="52">
        <v>52.99</v>
      </c>
    </row>
    <row r="37" spans="1:7" hidden="1" x14ac:dyDescent="0.25">
      <c r="A37" s="53" t="s">
        <v>86</v>
      </c>
      <c r="B37" s="54" t="s">
        <v>87</v>
      </c>
      <c r="C37" s="55">
        <f>C38</f>
        <v>655281.21</v>
      </c>
      <c r="D37" s="55"/>
      <c r="E37" s="55">
        <v>869043.49</v>
      </c>
      <c r="F37" s="55">
        <f t="shared" si="4"/>
        <v>132.62145728243911</v>
      </c>
      <c r="G37" s="55"/>
    </row>
    <row r="38" spans="1:7" hidden="1" x14ac:dyDescent="0.25">
      <c r="A38" s="16" t="s">
        <v>88</v>
      </c>
      <c r="B38" s="17" t="s">
        <v>89</v>
      </c>
      <c r="C38" s="18">
        <v>655281.21</v>
      </c>
      <c r="D38" s="18"/>
      <c r="E38" s="18">
        <v>869043.49</v>
      </c>
      <c r="F38" s="18">
        <f t="shared" si="4"/>
        <v>132.62145728243911</v>
      </c>
      <c r="G38" s="18"/>
    </row>
    <row r="39" spans="1:7" hidden="1" x14ac:dyDescent="0.25">
      <c r="A39" s="53" t="s">
        <v>90</v>
      </c>
      <c r="B39" s="54" t="s">
        <v>91</v>
      </c>
      <c r="C39" s="55">
        <f>C40</f>
        <v>24000</v>
      </c>
      <c r="D39" s="55"/>
      <c r="E39" s="55">
        <v>30692.18</v>
      </c>
      <c r="F39" s="55">
        <f t="shared" si="4"/>
        <v>127.88408333333334</v>
      </c>
      <c r="G39" s="55"/>
    </row>
    <row r="40" spans="1:7" hidden="1" x14ac:dyDescent="0.25">
      <c r="A40" s="16" t="s">
        <v>92</v>
      </c>
      <c r="B40" s="17" t="s">
        <v>91</v>
      </c>
      <c r="C40" s="18">
        <v>24000</v>
      </c>
      <c r="D40" s="18"/>
      <c r="E40" s="18">
        <v>30692.18</v>
      </c>
      <c r="F40" s="18">
        <f t="shared" si="4"/>
        <v>127.88408333333334</v>
      </c>
      <c r="G40" s="18"/>
    </row>
    <row r="41" spans="1:7" hidden="1" x14ac:dyDescent="0.25">
      <c r="A41" s="53" t="s">
        <v>93</v>
      </c>
      <c r="B41" s="54" t="s">
        <v>94</v>
      </c>
      <c r="C41" s="55">
        <f>C42</f>
        <v>104423.27</v>
      </c>
      <c r="D41" s="55"/>
      <c r="E41" s="55">
        <v>140823.10999999999</v>
      </c>
      <c r="F41" s="55">
        <f t="shared" si="4"/>
        <v>134.85797753699916</v>
      </c>
      <c r="G41" s="55"/>
    </row>
    <row r="42" spans="1:7" ht="22.5" hidden="1" x14ac:dyDescent="0.25">
      <c r="A42" s="16" t="s">
        <v>95</v>
      </c>
      <c r="B42" s="17" t="s">
        <v>96</v>
      </c>
      <c r="C42" s="18">
        <v>104423.27</v>
      </c>
      <c r="D42" s="18"/>
      <c r="E42" s="18">
        <v>140823.10999999999</v>
      </c>
      <c r="F42" s="18">
        <f t="shared" si="4"/>
        <v>134.85797753699916</v>
      </c>
      <c r="G42" s="18"/>
    </row>
    <row r="43" spans="1:7" x14ac:dyDescent="0.25">
      <c r="A43" s="50" t="s">
        <v>97</v>
      </c>
      <c r="B43" s="51" t="s">
        <v>98</v>
      </c>
      <c r="C43" s="52">
        <f>C44+C48+C53+C63</f>
        <v>167416.6</v>
      </c>
      <c r="D43" s="52">
        <v>328483</v>
      </c>
      <c r="E43" s="52">
        <v>168949.39</v>
      </c>
      <c r="F43" s="52">
        <f t="shared" si="4"/>
        <v>100.91555437154977</v>
      </c>
      <c r="G43" s="52">
        <v>51.43</v>
      </c>
    </row>
    <row r="44" spans="1:7" hidden="1" x14ac:dyDescent="0.25">
      <c r="A44" s="53" t="s">
        <v>99</v>
      </c>
      <c r="B44" s="54" t="s">
        <v>100</v>
      </c>
      <c r="C44" s="55">
        <f>C45+C46+C47</f>
        <v>24535.55</v>
      </c>
      <c r="D44" s="55"/>
      <c r="E44" s="55">
        <v>26808.59</v>
      </c>
      <c r="F44" s="55">
        <f t="shared" si="4"/>
        <v>109.26427163850005</v>
      </c>
      <c r="G44" s="55"/>
    </row>
    <row r="45" spans="1:7" hidden="1" x14ac:dyDescent="0.25">
      <c r="A45" s="16" t="s">
        <v>101</v>
      </c>
      <c r="B45" s="17" t="s">
        <v>102</v>
      </c>
      <c r="C45" s="18">
        <v>5885.05</v>
      </c>
      <c r="D45" s="18"/>
      <c r="E45" s="18">
        <v>3603.85</v>
      </c>
      <c r="F45" s="18">
        <f t="shared" si="4"/>
        <v>61.237372664633263</v>
      </c>
      <c r="G45" s="18"/>
    </row>
    <row r="46" spans="1:7" ht="22.5" hidden="1" x14ac:dyDescent="0.25">
      <c r="A46" s="16" t="s">
        <v>103</v>
      </c>
      <c r="B46" s="17" t="s">
        <v>104</v>
      </c>
      <c r="C46" s="18">
        <v>18495.5</v>
      </c>
      <c r="D46" s="18"/>
      <c r="E46" s="18">
        <v>21915.94</v>
      </c>
      <c r="F46" s="18">
        <f t="shared" si="4"/>
        <v>118.4933632505204</v>
      </c>
      <c r="G46" s="18"/>
    </row>
    <row r="47" spans="1:7" hidden="1" x14ac:dyDescent="0.25">
      <c r="A47" s="16" t="s">
        <v>105</v>
      </c>
      <c r="B47" s="17" t="s">
        <v>106</v>
      </c>
      <c r="C47" s="18">
        <v>155</v>
      </c>
      <c r="D47" s="18"/>
      <c r="E47" s="18">
        <v>1288.8</v>
      </c>
      <c r="F47" s="18">
        <f t="shared" si="4"/>
        <v>831.48387096774195</v>
      </c>
      <c r="G47" s="18"/>
    </row>
    <row r="48" spans="1:7" hidden="1" x14ac:dyDescent="0.25">
      <c r="A48" s="53" t="s">
        <v>107</v>
      </c>
      <c r="B48" s="54" t="s">
        <v>108</v>
      </c>
      <c r="C48" s="55">
        <f>C49+C50+C51+C52</f>
        <v>115657.22000000002</v>
      </c>
      <c r="D48" s="55"/>
      <c r="E48" s="55">
        <v>97573.63</v>
      </c>
      <c r="F48" s="55">
        <f>E48/C48*100</f>
        <v>84.364495359649823</v>
      </c>
      <c r="G48" s="55"/>
    </row>
    <row r="49" spans="1:7" hidden="1" x14ac:dyDescent="0.25">
      <c r="A49" s="16" t="s">
        <v>109</v>
      </c>
      <c r="B49" s="17" t="s">
        <v>110</v>
      </c>
      <c r="C49" s="18">
        <v>9662.8799999999992</v>
      </c>
      <c r="D49" s="18"/>
      <c r="E49" s="18">
        <v>7592.19</v>
      </c>
      <c r="F49" s="18">
        <f>E49/C49*100</f>
        <v>78.570674581491247</v>
      </c>
      <c r="G49" s="18"/>
    </row>
    <row r="50" spans="1:7" hidden="1" x14ac:dyDescent="0.25">
      <c r="A50" s="16" t="s">
        <v>111</v>
      </c>
      <c r="B50" s="17" t="s">
        <v>112</v>
      </c>
      <c r="C50" s="18">
        <v>68693.850000000006</v>
      </c>
      <c r="D50" s="18"/>
      <c r="E50" s="18">
        <v>67344.13</v>
      </c>
      <c r="F50" s="18">
        <f t="shared" ref="F50:F52" si="5">E50/C50*100</f>
        <v>98.035166175720249</v>
      </c>
      <c r="G50" s="18"/>
    </row>
    <row r="51" spans="1:7" hidden="1" x14ac:dyDescent="0.25">
      <c r="A51" s="16" t="s">
        <v>113</v>
      </c>
      <c r="B51" s="17" t="s">
        <v>114</v>
      </c>
      <c r="C51" s="18">
        <v>34833.53</v>
      </c>
      <c r="D51" s="18"/>
      <c r="E51" s="18">
        <v>20236.580000000002</v>
      </c>
      <c r="F51" s="18">
        <f t="shared" si="5"/>
        <v>58.095116974937653</v>
      </c>
      <c r="G51" s="18"/>
    </row>
    <row r="52" spans="1:7" ht="22.5" hidden="1" x14ac:dyDescent="0.25">
      <c r="A52" s="16" t="s">
        <v>115</v>
      </c>
      <c r="B52" s="17" t="s">
        <v>116</v>
      </c>
      <c r="C52" s="18">
        <v>2466.96</v>
      </c>
      <c r="D52" s="18"/>
      <c r="E52" s="18">
        <v>2400.73</v>
      </c>
      <c r="F52" s="18">
        <f t="shared" si="5"/>
        <v>97.315319259331318</v>
      </c>
      <c r="G52" s="18"/>
    </row>
    <row r="53" spans="1:7" hidden="1" x14ac:dyDescent="0.25">
      <c r="A53" s="53" t="s">
        <v>117</v>
      </c>
      <c r="B53" s="54" t="s">
        <v>118</v>
      </c>
      <c r="C53" s="55">
        <f>C54+C55+C56+C57+C58+C59+C60+C61+C62</f>
        <v>20699.36</v>
      </c>
      <c r="D53" s="55"/>
      <c r="E53" s="55">
        <v>39703.4</v>
      </c>
      <c r="F53" s="55">
        <f>E53/C53*100</f>
        <v>191.80979508545192</v>
      </c>
      <c r="G53" s="55"/>
    </row>
    <row r="54" spans="1:7" hidden="1" x14ac:dyDescent="0.25">
      <c r="A54" s="16" t="s">
        <v>119</v>
      </c>
      <c r="B54" s="17" t="s">
        <v>120</v>
      </c>
      <c r="C54" s="18">
        <v>1282.33</v>
      </c>
      <c r="D54" s="18"/>
      <c r="E54" s="18">
        <v>1190.05</v>
      </c>
      <c r="F54" s="18">
        <f>E54/C54*100</f>
        <v>92.803724470300153</v>
      </c>
      <c r="G54" s="18"/>
    </row>
    <row r="55" spans="1:7" hidden="1" x14ac:dyDescent="0.25">
      <c r="A55" s="16" t="s">
        <v>121</v>
      </c>
      <c r="B55" s="17" t="s">
        <v>122</v>
      </c>
      <c r="C55" s="18">
        <v>8260.83</v>
      </c>
      <c r="D55" s="18"/>
      <c r="E55" s="18">
        <v>10115.86</v>
      </c>
      <c r="F55" s="18">
        <f t="shared" ref="F55:F62" si="6">E55/C55*100</f>
        <v>122.45573386693589</v>
      </c>
      <c r="G55" s="18"/>
    </row>
    <row r="56" spans="1:7" hidden="1" x14ac:dyDescent="0.25">
      <c r="A56" s="16" t="s">
        <v>123</v>
      </c>
      <c r="B56" s="17" t="s">
        <v>124</v>
      </c>
      <c r="C56" s="18">
        <v>63.72</v>
      </c>
      <c r="D56" s="18"/>
      <c r="E56" s="18">
        <v>53.1</v>
      </c>
      <c r="F56" s="18">
        <f t="shared" si="6"/>
        <v>83.333333333333343</v>
      </c>
      <c r="G56" s="18"/>
    </row>
    <row r="57" spans="1:7" hidden="1" x14ac:dyDescent="0.25">
      <c r="A57" s="16" t="s">
        <v>125</v>
      </c>
      <c r="B57" s="17" t="s">
        <v>126</v>
      </c>
      <c r="C57" s="18">
        <v>5545.99</v>
      </c>
      <c r="D57" s="18"/>
      <c r="E57" s="18">
        <v>7642.69</v>
      </c>
      <c r="F57" s="18">
        <f t="shared" si="6"/>
        <v>137.80569384366001</v>
      </c>
      <c r="G57" s="18"/>
    </row>
    <row r="58" spans="1:7" hidden="1" x14ac:dyDescent="0.25">
      <c r="A58" s="16" t="s">
        <v>127</v>
      </c>
      <c r="B58" s="17" t="s">
        <v>128</v>
      </c>
      <c r="C58" s="18">
        <v>1192.33</v>
      </c>
      <c r="D58" s="18"/>
      <c r="E58" s="18">
        <v>2441.75</v>
      </c>
      <c r="F58" s="18">
        <f t="shared" si="6"/>
        <v>204.78810396450649</v>
      </c>
      <c r="G58" s="18"/>
    </row>
    <row r="59" spans="1:7" hidden="1" x14ac:dyDescent="0.25">
      <c r="A59" s="16" t="s">
        <v>129</v>
      </c>
      <c r="B59" s="17" t="s">
        <v>130</v>
      </c>
      <c r="C59" s="18">
        <v>854.8</v>
      </c>
      <c r="D59" s="18"/>
      <c r="E59" s="18">
        <v>1381.5</v>
      </c>
      <c r="F59" s="18">
        <f t="shared" si="6"/>
        <v>161.61675245671503</v>
      </c>
      <c r="G59" s="18"/>
    </row>
    <row r="60" spans="1:7" hidden="1" x14ac:dyDescent="0.25">
      <c r="A60" s="16" t="s">
        <v>131</v>
      </c>
      <c r="B60" s="17" t="s">
        <v>132</v>
      </c>
      <c r="C60" s="18">
        <v>2036.95</v>
      </c>
      <c r="D60" s="18"/>
      <c r="E60" s="18">
        <v>14680.89</v>
      </c>
      <c r="F60" s="18">
        <f t="shared" si="6"/>
        <v>720.72903114951271</v>
      </c>
      <c r="G60" s="18"/>
    </row>
    <row r="61" spans="1:7" hidden="1" x14ac:dyDescent="0.25">
      <c r="A61" s="16" t="s">
        <v>133</v>
      </c>
      <c r="B61" s="17" t="s">
        <v>134</v>
      </c>
      <c r="C61" s="18">
        <v>1156.4100000000001</v>
      </c>
      <c r="D61" s="18"/>
      <c r="E61" s="18">
        <v>2197.56</v>
      </c>
      <c r="F61" s="18">
        <f t="shared" si="6"/>
        <v>190.03294679222765</v>
      </c>
      <c r="G61" s="18"/>
    </row>
    <row r="62" spans="1:7" hidden="1" x14ac:dyDescent="0.25">
      <c r="A62" s="16" t="s">
        <v>226</v>
      </c>
      <c r="B62" s="17" t="s">
        <v>227</v>
      </c>
      <c r="C62" s="18">
        <v>306</v>
      </c>
      <c r="D62" s="18"/>
      <c r="E62" s="18">
        <v>0</v>
      </c>
      <c r="F62" s="18">
        <f t="shared" si="6"/>
        <v>0</v>
      </c>
      <c r="G62" s="18"/>
    </row>
    <row r="63" spans="1:7" hidden="1" x14ac:dyDescent="0.25">
      <c r="A63" s="53" t="s">
        <v>135</v>
      </c>
      <c r="B63" s="54" t="s">
        <v>136</v>
      </c>
      <c r="C63" s="55">
        <f>C64+C65+C66+C67</f>
        <v>6524.47</v>
      </c>
      <c r="D63" s="55">
        <f>D64+D65+D66+D67</f>
        <v>0</v>
      </c>
      <c r="E63" s="55">
        <f>E64+E65+E66+E67</f>
        <v>4863.7699999999995</v>
      </c>
      <c r="F63" s="55">
        <f>E63/C63*100</f>
        <v>74.546591523909214</v>
      </c>
      <c r="G63" s="55"/>
    </row>
    <row r="64" spans="1:7" hidden="1" x14ac:dyDescent="0.25">
      <c r="A64" s="16" t="s">
        <v>137</v>
      </c>
      <c r="B64" s="17" t="s">
        <v>138</v>
      </c>
      <c r="C64" s="18">
        <v>531.44000000000005</v>
      </c>
      <c r="D64" s="18"/>
      <c r="E64" s="18">
        <v>205.12</v>
      </c>
      <c r="F64" s="18">
        <f>E64/C64*100</f>
        <v>38.597019418937222</v>
      </c>
      <c r="G64" s="18"/>
    </row>
    <row r="65" spans="1:7" hidden="1" x14ac:dyDescent="0.25">
      <c r="A65" s="16" t="s">
        <v>139</v>
      </c>
      <c r="B65" s="17" t="s">
        <v>140</v>
      </c>
      <c r="C65" s="18">
        <v>313.08999999999997</v>
      </c>
      <c r="D65" s="18"/>
      <c r="E65" s="18">
        <v>191</v>
      </c>
      <c r="F65" s="18">
        <f t="shared" ref="F65:F67" si="7">E65/C65*100</f>
        <v>61.004822894375422</v>
      </c>
      <c r="G65" s="18"/>
    </row>
    <row r="66" spans="1:7" hidden="1" x14ac:dyDescent="0.25">
      <c r="A66" s="16" t="s">
        <v>141</v>
      </c>
      <c r="B66" s="17" t="s">
        <v>142</v>
      </c>
      <c r="C66" s="18">
        <v>1713.18</v>
      </c>
      <c r="D66" s="18"/>
      <c r="E66" s="18">
        <v>2388.6999999999998</v>
      </c>
      <c r="F66" s="18">
        <f t="shared" si="7"/>
        <v>139.43076617751782</v>
      </c>
      <c r="G66" s="18"/>
    </row>
    <row r="67" spans="1:7" hidden="1" x14ac:dyDescent="0.25">
      <c r="A67" s="16" t="s">
        <v>143</v>
      </c>
      <c r="B67" s="17" t="s">
        <v>136</v>
      </c>
      <c r="C67" s="18">
        <v>3966.76</v>
      </c>
      <c r="D67" s="18"/>
      <c r="E67" s="18">
        <v>2078.9499999999998</v>
      </c>
      <c r="F67" s="18">
        <f t="shared" si="7"/>
        <v>52.409271042362015</v>
      </c>
      <c r="G67" s="18"/>
    </row>
    <row r="68" spans="1:7" x14ac:dyDescent="0.25">
      <c r="A68" s="50" t="s">
        <v>144</v>
      </c>
      <c r="B68" s="51" t="s">
        <v>145</v>
      </c>
      <c r="C68" s="52">
        <f>C69</f>
        <v>538.39</v>
      </c>
      <c r="D68" s="52">
        <f>D69</f>
        <v>930</v>
      </c>
      <c r="E68" s="52">
        <f>E69</f>
        <v>475.99</v>
      </c>
      <c r="F68" s="52">
        <f>E68/C68*100</f>
        <v>88.409888742361488</v>
      </c>
      <c r="G68" s="52">
        <v>51.18</v>
      </c>
    </row>
    <row r="69" spans="1:7" hidden="1" x14ac:dyDescent="0.25">
      <c r="A69" s="53" t="s">
        <v>146</v>
      </c>
      <c r="B69" s="54" t="s">
        <v>147</v>
      </c>
      <c r="C69" s="55">
        <f>C70+C71</f>
        <v>538.39</v>
      </c>
      <c r="D69" s="55">
        <f>D70+D71</f>
        <v>930</v>
      </c>
      <c r="E69" s="55">
        <f>E70+E71</f>
        <v>475.99</v>
      </c>
      <c r="F69" s="55">
        <f>E69/C69*100</f>
        <v>88.409888742361488</v>
      </c>
      <c r="G69" s="55">
        <f>E69/D69*100</f>
        <v>51.181720430107525</v>
      </c>
    </row>
    <row r="70" spans="1:7" hidden="1" x14ac:dyDescent="0.25">
      <c r="A70" s="16" t="s">
        <v>148</v>
      </c>
      <c r="B70" s="17" t="s">
        <v>149</v>
      </c>
      <c r="C70" s="18">
        <v>510.36</v>
      </c>
      <c r="D70" s="18">
        <v>930</v>
      </c>
      <c r="E70" s="18">
        <v>472.13</v>
      </c>
      <c r="F70" s="18">
        <f>E70/C70*100</f>
        <v>92.509209185672859</v>
      </c>
      <c r="G70" s="18">
        <f>E70/D70*100</f>
        <v>50.766666666666673</v>
      </c>
    </row>
    <row r="71" spans="1:7" hidden="1" x14ac:dyDescent="0.25">
      <c r="A71" s="16" t="s">
        <v>150</v>
      </c>
      <c r="B71" s="17" t="s">
        <v>151</v>
      </c>
      <c r="C71" s="18">
        <v>28.03</v>
      </c>
      <c r="D71" s="18">
        <v>0</v>
      </c>
      <c r="E71" s="18">
        <v>3.86</v>
      </c>
      <c r="F71" s="18">
        <f>E71/C71*100</f>
        <v>13.770959686050659</v>
      </c>
      <c r="G71" s="18"/>
    </row>
    <row r="72" spans="1:7" ht="22.5" x14ac:dyDescent="0.25">
      <c r="A72" s="50" t="s">
        <v>152</v>
      </c>
      <c r="B72" s="51" t="s">
        <v>153</v>
      </c>
      <c r="C72" s="52">
        <v>0</v>
      </c>
      <c r="D72" s="52">
        <v>28580</v>
      </c>
      <c r="E72" s="52">
        <v>0</v>
      </c>
      <c r="F72" s="52">
        <v>0</v>
      </c>
      <c r="G72" s="52">
        <v>0</v>
      </c>
    </row>
    <row r="73" spans="1:7" ht="22.5" x14ac:dyDescent="0.25">
      <c r="A73" s="50" t="s">
        <v>154</v>
      </c>
      <c r="B73" s="51" t="s">
        <v>155</v>
      </c>
      <c r="C73" s="52">
        <v>0</v>
      </c>
      <c r="D73" s="52">
        <v>1032</v>
      </c>
      <c r="E73" s="52">
        <v>0</v>
      </c>
      <c r="F73" s="52">
        <v>0</v>
      </c>
      <c r="G73" s="52">
        <v>0</v>
      </c>
    </row>
    <row r="74" spans="1:7" ht="22.5" x14ac:dyDescent="0.25">
      <c r="A74" s="15" t="s">
        <v>156</v>
      </c>
      <c r="B74" s="13" t="s">
        <v>157</v>
      </c>
      <c r="C74" s="14">
        <f>C75+C81</f>
        <v>988.3</v>
      </c>
      <c r="D74" s="14">
        <v>217200</v>
      </c>
      <c r="E74" s="14">
        <v>624597</v>
      </c>
      <c r="F74" s="14">
        <f>E74/C74*100</f>
        <v>63199.129818880909</v>
      </c>
      <c r="G74" s="14">
        <v>287.57</v>
      </c>
    </row>
    <row r="75" spans="1:7" ht="22.5" x14ac:dyDescent="0.25">
      <c r="A75" s="50" t="s">
        <v>158</v>
      </c>
      <c r="B75" s="51" t="s">
        <v>159</v>
      </c>
      <c r="C75" s="52">
        <f>C76+C79</f>
        <v>988.3</v>
      </c>
      <c r="D75" s="52">
        <v>32200</v>
      </c>
      <c r="E75" s="52">
        <f>E76+E79</f>
        <v>9427.81</v>
      </c>
      <c r="F75" s="52">
        <f>E75/C75*100</f>
        <v>953.94212283719514</v>
      </c>
      <c r="G75" s="52">
        <v>29.28</v>
      </c>
    </row>
    <row r="76" spans="1:7" hidden="1" x14ac:dyDescent="0.25">
      <c r="A76" s="53" t="s">
        <v>160</v>
      </c>
      <c r="B76" s="54" t="s">
        <v>161</v>
      </c>
      <c r="C76" s="55">
        <f>C77+C78</f>
        <v>815.03</v>
      </c>
      <c r="D76" s="55">
        <f>D77+D78</f>
        <v>0</v>
      </c>
      <c r="E76" s="55">
        <f>E77+E78</f>
        <v>8660.24</v>
      </c>
      <c r="F76" s="55">
        <f>E76/C76*100</f>
        <v>1062.5670220728073</v>
      </c>
      <c r="G76" s="55"/>
    </row>
    <row r="77" spans="1:7" hidden="1" x14ac:dyDescent="0.25">
      <c r="A77" s="16" t="s">
        <v>162</v>
      </c>
      <c r="B77" s="17" t="s">
        <v>163</v>
      </c>
      <c r="C77" s="18">
        <v>0</v>
      </c>
      <c r="D77" s="18">
        <v>0</v>
      </c>
      <c r="E77" s="18">
        <v>486.25</v>
      </c>
      <c r="F77" s="18">
        <v>0</v>
      </c>
      <c r="G77" s="18"/>
    </row>
    <row r="78" spans="1:7" hidden="1" x14ac:dyDescent="0.25">
      <c r="A78" s="16" t="s">
        <v>164</v>
      </c>
      <c r="B78" s="17" t="s">
        <v>165</v>
      </c>
      <c r="C78" s="18">
        <v>815.03</v>
      </c>
      <c r="D78" s="18">
        <v>0</v>
      </c>
      <c r="E78" s="18">
        <v>8173.99</v>
      </c>
      <c r="F78" s="18">
        <f>E78/C78*100</f>
        <v>1002.9066414733201</v>
      </c>
      <c r="G78" s="18"/>
    </row>
    <row r="79" spans="1:7" ht="22.5" hidden="1" x14ac:dyDescent="0.25">
      <c r="A79" s="53" t="s">
        <v>166</v>
      </c>
      <c r="B79" s="54" t="s">
        <v>167</v>
      </c>
      <c r="C79" s="55">
        <f>C80</f>
        <v>173.27</v>
      </c>
      <c r="D79" s="55">
        <f>D80</f>
        <v>0</v>
      </c>
      <c r="E79" s="55">
        <f>E80</f>
        <v>767.57</v>
      </c>
      <c r="F79" s="55">
        <f>E79/C79*100</f>
        <v>442.99070814336005</v>
      </c>
      <c r="G79" s="55"/>
    </row>
    <row r="80" spans="1:7" hidden="1" x14ac:dyDescent="0.25">
      <c r="A80" s="16" t="s">
        <v>168</v>
      </c>
      <c r="B80" s="17" t="s">
        <v>169</v>
      </c>
      <c r="C80" s="18">
        <v>173.27</v>
      </c>
      <c r="D80" s="18">
        <v>0</v>
      </c>
      <c r="E80" s="18">
        <v>767.57</v>
      </c>
      <c r="F80" s="18">
        <f>E80/C80*100</f>
        <v>442.99070814336005</v>
      </c>
      <c r="G80" s="18"/>
    </row>
    <row r="81" spans="1:7" ht="22.5" x14ac:dyDescent="0.25">
      <c r="A81" s="50" t="s">
        <v>170</v>
      </c>
      <c r="B81" s="51" t="s">
        <v>171</v>
      </c>
      <c r="C81" s="52">
        <f t="shared" ref="C81:E82" si="8">C82</f>
        <v>0</v>
      </c>
      <c r="D81" s="52">
        <f t="shared" si="8"/>
        <v>185000</v>
      </c>
      <c r="E81" s="52">
        <f t="shared" si="8"/>
        <v>615169.18999999994</v>
      </c>
      <c r="F81" s="52">
        <v>0</v>
      </c>
      <c r="G81" s="52">
        <v>332.52</v>
      </c>
    </row>
    <row r="82" spans="1:7" ht="22.5" hidden="1" x14ac:dyDescent="0.25">
      <c r="A82" s="16" t="s">
        <v>172</v>
      </c>
      <c r="B82" s="17" t="s">
        <v>173</v>
      </c>
      <c r="C82" s="18">
        <f t="shared" si="8"/>
        <v>0</v>
      </c>
      <c r="D82" s="18">
        <f t="shared" si="8"/>
        <v>185000</v>
      </c>
      <c r="E82" s="18">
        <f t="shared" si="8"/>
        <v>615169.18999999994</v>
      </c>
      <c r="F82" s="18">
        <v>0</v>
      </c>
      <c r="G82" s="18">
        <f>E82/D82*100</f>
        <v>332.5238864864865</v>
      </c>
    </row>
    <row r="83" spans="1:7" ht="22.5" hidden="1" x14ac:dyDescent="0.25">
      <c r="A83" s="16" t="s">
        <v>174</v>
      </c>
      <c r="B83" s="17" t="s">
        <v>173</v>
      </c>
      <c r="C83" s="18">
        <v>0</v>
      </c>
      <c r="D83" s="18">
        <v>185000</v>
      </c>
      <c r="E83" s="18">
        <v>615169.18999999994</v>
      </c>
      <c r="F83" s="18">
        <v>0</v>
      </c>
      <c r="G83" s="18">
        <f>E83/D83*100</f>
        <v>332.5238864864865</v>
      </c>
    </row>
  </sheetData>
  <mergeCells count="4">
    <mergeCell ref="A1:B1"/>
    <mergeCell ref="A2:B2"/>
    <mergeCell ref="A32:B32"/>
    <mergeCell ref="A33:B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9D8DF-2132-44E0-B7CF-A15C30311E8B}">
  <sheetPr>
    <pageSetUpPr fitToPage="1"/>
  </sheetPr>
  <dimension ref="A1:G42"/>
  <sheetViews>
    <sheetView workbookViewId="0">
      <selection activeCell="J23" sqref="J23"/>
    </sheetView>
  </sheetViews>
  <sheetFormatPr defaultRowHeight="15" x14ac:dyDescent="0.25"/>
  <cols>
    <col min="1" max="1" width="4.5703125" customWidth="1"/>
    <col min="2" max="2" width="25.85546875" customWidth="1"/>
    <col min="3" max="3" width="17.5703125" customWidth="1"/>
    <col min="4" max="5" width="17.7109375" customWidth="1"/>
    <col min="6" max="6" width="7.42578125" customWidth="1"/>
    <col min="7" max="7" width="6.28515625" customWidth="1"/>
    <col min="257" max="257" width="4.5703125" customWidth="1"/>
    <col min="258" max="258" width="24.42578125" customWidth="1"/>
    <col min="259" max="259" width="17.5703125" customWidth="1"/>
    <col min="260" max="261" width="17.7109375" customWidth="1"/>
    <col min="262" max="262" width="7.42578125" customWidth="1"/>
    <col min="263" max="263" width="6.28515625" customWidth="1"/>
    <col min="513" max="513" width="4.5703125" customWidth="1"/>
    <col min="514" max="514" width="24.42578125" customWidth="1"/>
    <col min="515" max="515" width="17.5703125" customWidth="1"/>
    <col min="516" max="517" width="17.7109375" customWidth="1"/>
    <col min="518" max="518" width="7.42578125" customWidth="1"/>
    <col min="519" max="519" width="6.28515625" customWidth="1"/>
    <col min="769" max="769" width="4.5703125" customWidth="1"/>
    <col min="770" max="770" width="24.42578125" customWidth="1"/>
    <col min="771" max="771" width="17.5703125" customWidth="1"/>
    <col min="772" max="773" width="17.7109375" customWidth="1"/>
    <col min="774" max="774" width="7.42578125" customWidth="1"/>
    <col min="775" max="775" width="6.28515625" customWidth="1"/>
    <col min="1025" max="1025" width="4.5703125" customWidth="1"/>
    <col min="1026" max="1026" width="24.42578125" customWidth="1"/>
    <col min="1027" max="1027" width="17.5703125" customWidth="1"/>
    <col min="1028" max="1029" width="17.7109375" customWidth="1"/>
    <col min="1030" max="1030" width="7.42578125" customWidth="1"/>
    <col min="1031" max="1031" width="6.28515625" customWidth="1"/>
    <col min="1281" max="1281" width="4.5703125" customWidth="1"/>
    <col min="1282" max="1282" width="24.42578125" customWidth="1"/>
    <col min="1283" max="1283" width="17.5703125" customWidth="1"/>
    <col min="1284" max="1285" width="17.7109375" customWidth="1"/>
    <col min="1286" max="1286" width="7.42578125" customWidth="1"/>
    <col min="1287" max="1287" width="6.28515625" customWidth="1"/>
    <col min="1537" max="1537" width="4.5703125" customWidth="1"/>
    <col min="1538" max="1538" width="24.42578125" customWidth="1"/>
    <col min="1539" max="1539" width="17.5703125" customWidth="1"/>
    <col min="1540" max="1541" width="17.7109375" customWidth="1"/>
    <col min="1542" max="1542" width="7.42578125" customWidth="1"/>
    <col min="1543" max="1543" width="6.28515625" customWidth="1"/>
    <col min="1793" max="1793" width="4.5703125" customWidth="1"/>
    <col min="1794" max="1794" width="24.42578125" customWidth="1"/>
    <col min="1795" max="1795" width="17.5703125" customWidth="1"/>
    <col min="1796" max="1797" width="17.7109375" customWidth="1"/>
    <col min="1798" max="1798" width="7.42578125" customWidth="1"/>
    <col min="1799" max="1799" width="6.28515625" customWidth="1"/>
    <col min="2049" max="2049" width="4.5703125" customWidth="1"/>
    <col min="2050" max="2050" width="24.42578125" customWidth="1"/>
    <col min="2051" max="2051" width="17.5703125" customWidth="1"/>
    <col min="2052" max="2053" width="17.7109375" customWidth="1"/>
    <col min="2054" max="2054" width="7.42578125" customWidth="1"/>
    <col min="2055" max="2055" width="6.28515625" customWidth="1"/>
    <col min="2305" max="2305" width="4.5703125" customWidth="1"/>
    <col min="2306" max="2306" width="24.42578125" customWidth="1"/>
    <col min="2307" max="2307" width="17.5703125" customWidth="1"/>
    <col min="2308" max="2309" width="17.7109375" customWidth="1"/>
    <col min="2310" max="2310" width="7.42578125" customWidth="1"/>
    <col min="2311" max="2311" width="6.28515625" customWidth="1"/>
    <col min="2561" max="2561" width="4.5703125" customWidth="1"/>
    <col min="2562" max="2562" width="24.42578125" customWidth="1"/>
    <col min="2563" max="2563" width="17.5703125" customWidth="1"/>
    <col min="2564" max="2565" width="17.7109375" customWidth="1"/>
    <col min="2566" max="2566" width="7.42578125" customWidth="1"/>
    <col min="2567" max="2567" width="6.28515625" customWidth="1"/>
    <col min="2817" max="2817" width="4.5703125" customWidth="1"/>
    <col min="2818" max="2818" width="24.42578125" customWidth="1"/>
    <col min="2819" max="2819" width="17.5703125" customWidth="1"/>
    <col min="2820" max="2821" width="17.7109375" customWidth="1"/>
    <col min="2822" max="2822" width="7.42578125" customWidth="1"/>
    <col min="2823" max="2823" width="6.28515625" customWidth="1"/>
    <col min="3073" max="3073" width="4.5703125" customWidth="1"/>
    <col min="3074" max="3074" width="24.42578125" customWidth="1"/>
    <col min="3075" max="3075" width="17.5703125" customWidth="1"/>
    <col min="3076" max="3077" width="17.7109375" customWidth="1"/>
    <col min="3078" max="3078" width="7.42578125" customWidth="1"/>
    <col min="3079" max="3079" width="6.28515625" customWidth="1"/>
    <col min="3329" max="3329" width="4.5703125" customWidth="1"/>
    <col min="3330" max="3330" width="24.42578125" customWidth="1"/>
    <col min="3331" max="3331" width="17.5703125" customWidth="1"/>
    <col min="3332" max="3333" width="17.7109375" customWidth="1"/>
    <col min="3334" max="3334" width="7.42578125" customWidth="1"/>
    <col min="3335" max="3335" width="6.28515625" customWidth="1"/>
    <col min="3585" max="3585" width="4.5703125" customWidth="1"/>
    <col min="3586" max="3586" width="24.42578125" customWidth="1"/>
    <col min="3587" max="3587" width="17.5703125" customWidth="1"/>
    <col min="3588" max="3589" width="17.7109375" customWidth="1"/>
    <col min="3590" max="3590" width="7.42578125" customWidth="1"/>
    <col min="3591" max="3591" width="6.28515625" customWidth="1"/>
    <col min="3841" max="3841" width="4.5703125" customWidth="1"/>
    <col min="3842" max="3842" width="24.42578125" customWidth="1"/>
    <col min="3843" max="3843" width="17.5703125" customWidth="1"/>
    <col min="3844" max="3845" width="17.7109375" customWidth="1"/>
    <col min="3846" max="3846" width="7.42578125" customWidth="1"/>
    <col min="3847" max="3847" width="6.28515625" customWidth="1"/>
    <col min="4097" max="4097" width="4.5703125" customWidth="1"/>
    <col min="4098" max="4098" width="24.42578125" customWidth="1"/>
    <col min="4099" max="4099" width="17.5703125" customWidth="1"/>
    <col min="4100" max="4101" width="17.7109375" customWidth="1"/>
    <col min="4102" max="4102" width="7.42578125" customWidth="1"/>
    <col min="4103" max="4103" width="6.28515625" customWidth="1"/>
    <col min="4353" max="4353" width="4.5703125" customWidth="1"/>
    <col min="4354" max="4354" width="24.42578125" customWidth="1"/>
    <col min="4355" max="4355" width="17.5703125" customWidth="1"/>
    <col min="4356" max="4357" width="17.7109375" customWidth="1"/>
    <col min="4358" max="4358" width="7.42578125" customWidth="1"/>
    <col min="4359" max="4359" width="6.28515625" customWidth="1"/>
    <col min="4609" max="4609" width="4.5703125" customWidth="1"/>
    <col min="4610" max="4610" width="24.42578125" customWidth="1"/>
    <col min="4611" max="4611" width="17.5703125" customWidth="1"/>
    <col min="4612" max="4613" width="17.7109375" customWidth="1"/>
    <col min="4614" max="4614" width="7.42578125" customWidth="1"/>
    <col min="4615" max="4615" width="6.28515625" customWidth="1"/>
    <col min="4865" max="4865" width="4.5703125" customWidth="1"/>
    <col min="4866" max="4866" width="24.42578125" customWidth="1"/>
    <col min="4867" max="4867" width="17.5703125" customWidth="1"/>
    <col min="4868" max="4869" width="17.7109375" customWidth="1"/>
    <col min="4870" max="4870" width="7.42578125" customWidth="1"/>
    <col min="4871" max="4871" width="6.28515625" customWidth="1"/>
    <col min="5121" max="5121" width="4.5703125" customWidth="1"/>
    <col min="5122" max="5122" width="24.42578125" customWidth="1"/>
    <col min="5123" max="5123" width="17.5703125" customWidth="1"/>
    <col min="5124" max="5125" width="17.7109375" customWidth="1"/>
    <col min="5126" max="5126" width="7.42578125" customWidth="1"/>
    <col min="5127" max="5127" width="6.28515625" customWidth="1"/>
    <col min="5377" max="5377" width="4.5703125" customWidth="1"/>
    <col min="5378" max="5378" width="24.42578125" customWidth="1"/>
    <col min="5379" max="5379" width="17.5703125" customWidth="1"/>
    <col min="5380" max="5381" width="17.7109375" customWidth="1"/>
    <col min="5382" max="5382" width="7.42578125" customWidth="1"/>
    <col min="5383" max="5383" width="6.28515625" customWidth="1"/>
    <col min="5633" max="5633" width="4.5703125" customWidth="1"/>
    <col min="5634" max="5634" width="24.42578125" customWidth="1"/>
    <col min="5635" max="5635" width="17.5703125" customWidth="1"/>
    <col min="5636" max="5637" width="17.7109375" customWidth="1"/>
    <col min="5638" max="5638" width="7.42578125" customWidth="1"/>
    <col min="5639" max="5639" width="6.28515625" customWidth="1"/>
    <col min="5889" max="5889" width="4.5703125" customWidth="1"/>
    <col min="5890" max="5890" width="24.42578125" customWidth="1"/>
    <col min="5891" max="5891" width="17.5703125" customWidth="1"/>
    <col min="5892" max="5893" width="17.7109375" customWidth="1"/>
    <col min="5894" max="5894" width="7.42578125" customWidth="1"/>
    <col min="5895" max="5895" width="6.28515625" customWidth="1"/>
    <col min="6145" max="6145" width="4.5703125" customWidth="1"/>
    <col min="6146" max="6146" width="24.42578125" customWidth="1"/>
    <col min="6147" max="6147" width="17.5703125" customWidth="1"/>
    <col min="6148" max="6149" width="17.7109375" customWidth="1"/>
    <col min="6150" max="6150" width="7.42578125" customWidth="1"/>
    <col min="6151" max="6151" width="6.28515625" customWidth="1"/>
    <col min="6401" max="6401" width="4.5703125" customWidth="1"/>
    <col min="6402" max="6402" width="24.42578125" customWidth="1"/>
    <col min="6403" max="6403" width="17.5703125" customWidth="1"/>
    <col min="6404" max="6405" width="17.7109375" customWidth="1"/>
    <col min="6406" max="6406" width="7.42578125" customWidth="1"/>
    <col min="6407" max="6407" width="6.28515625" customWidth="1"/>
    <col min="6657" max="6657" width="4.5703125" customWidth="1"/>
    <col min="6658" max="6658" width="24.42578125" customWidth="1"/>
    <col min="6659" max="6659" width="17.5703125" customWidth="1"/>
    <col min="6660" max="6661" width="17.7109375" customWidth="1"/>
    <col min="6662" max="6662" width="7.42578125" customWidth="1"/>
    <col min="6663" max="6663" width="6.28515625" customWidth="1"/>
    <col min="6913" max="6913" width="4.5703125" customWidth="1"/>
    <col min="6914" max="6914" width="24.42578125" customWidth="1"/>
    <col min="6915" max="6915" width="17.5703125" customWidth="1"/>
    <col min="6916" max="6917" width="17.7109375" customWidth="1"/>
    <col min="6918" max="6918" width="7.42578125" customWidth="1"/>
    <col min="6919" max="6919" width="6.28515625" customWidth="1"/>
    <col min="7169" max="7169" width="4.5703125" customWidth="1"/>
    <col min="7170" max="7170" width="24.42578125" customWidth="1"/>
    <col min="7171" max="7171" width="17.5703125" customWidth="1"/>
    <col min="7172" max="7173" width="17.7109375" customWidth="1"/>
    <col min="7174" max="7174" width="7.42578125" customWidth="1"/>
    <col min="7175" max="7175" width="6.28515625" customWidth="1"/>
    <col min="7425" max="7425" width="4.5703125" customWidth="1"/>
    <col min="7426" max="7426" width="24.42578125" customWidth="1"/>
    <col min="7427" max="7427" width="17.5703125" customWidth="1"/>
    <col min="7428" max="7429" width="17.7109375" customWidth="1"/>
    <col min="7430" max="7430" width="7.42578125" customWidth="1"/>
    <col min="7431" max="7431" width="6.28515625" customWidth="1"/>
    <col min="7681" max="7681" width="4.5703125" customWidth="1"/>
    <col min="7682" max="7682" width="24.42578125" customWidth="1"/>
    <col min="7683" max="7683" width="17.5703125" customWidth="1"/>
    <col min="7684" max="7685" width="17.7109375" customWidth="1"/>
    <col min="7686" max="7686" width="7.42578125" customWidth="1"/>
    <col min="7687" max="7687" width="6.28515625" customWidth="1"/>
    <col min="7937" max="7937" width="4.5703125" customWidth="1"/>
    <col min="7938" max="7938" width="24.42578125" customWidth="1"/>
    <col min="7939" max="7939" width="17.5703125" customWidth="1"/>
    <col min="7940" max="7941" width="17.7109375" customWidth="1"/>
    <col min="7942" max="7942" width="7.42578125" customWidth="1"/>
    <col min="7943" max="7943" width="6.28515625" customWidth="1"/>
    <col min="8193" max="8193" width="4.5703125" customWidth="1"/>
    <col min="8194" max="8194" width="24.42578125" customWidth="1"/>
    <col min="8195" max="8195" width="17.5703125" customWidth="1"/>
    <col min="8196" max="8197" width="17.7109375" customWidth="1"/>
    <col min="8198" max="8198" width="7.42578125" customWidth="1"/>
    <col min="8199" max="8199" width="6.28515625" customWidth="1"/>
    <col min="8449" max="8449" width="4.5703125" customWidth="1"/>
    <col min="8450" max="8450" width="24.42578125" customWidth="1"/>
    <col min="8451" max="8451" width="17.5703125" customWidth="1"/>
    <col min="8452" max="8453" width="17.7109375" customWidth="1"/>
    <col min="8454" max="8454" width="7.42578125" customWidth="1"/>
    <col min="8455" max="8455" width="6.28515625" customWidth="1"/>
    <col min="8705" max="8705" width="4.5703125" customWidth="1"/>
    <col min="8706" max="8706" width="24.42578125" customWidth="1"/>
    <col min="8707" max="8707" width="17.5703125" customWidth="1"/>
    <col min="8708" max="8709" width="17.7109375" customWidth="1"/>
    <col min="8710" max="8710" width="7.42578125" customWidth="1"/>
    <col min="8711" max="8711" width="6.28515625" customWidth="1"/>
    <col min="8961" max="8961" width="4.5703125" customWidth="1"/>
    <col min="8962" max="8962" width="24.42578125" customWidth="1"/>
    <col min="8963" max="8963" width="17.5703125" customWidth="1"/>
    <col min="8964" max="8965" width="17.7109375" customWidth="1"/>
    <col min="8966" max="8966" width="7.42578125" customWidth="1"/>
    <col min="8967" max="8967" width="6.28515625" customWidth="1"/>
    <col min="9217" max="9217" width="4.5703125" customWidth="1"/>
    <col min="9218" max="9218" width="24.42578125" customWidth="1"/>
    <col min="9219" max="9219" width="17.5703125" customWidth="1"/>
    <col min="9220" max="9221" width="17.7109375" customWidth="1"/>
    <col min="9222" max="9222" width="7.42578125" customWidth="1"/>
    <col min="9223" max="9223" width="6.28515625" customWidth="1"/>
    <col min="9473" max="9473" width="4.5703125" customWidth="1"/>
    <col min="9474" max="9474" width="24.42578125" customWidth="1"/>
    <col min="9475" max="9475" width="17.5703125" customWidth="1"/>
    <col min="9476" max="9477" width="17.7109375" customWidth="1"/>
    <col min="9478" max="9478" width="7.42578125" customWidth="1"/>
    <col min="9479" max="9479" width="6.28515625" customWidth="1"/>
    <col min="9729" max="9729" width="4.5703125" customWidth="1"/>
    <col min="9730" max="9730" width="24.42578125" customWidth="1"/>
    <col min="9731" max="9731" width="17.5703125" customWidth="1"/>
    <col min="9732" max="9733" width="17.7109375" customWidth="1"/>
    <col min="9734" max="9734" width="7.42578125" customWidth="1"/>
    <col min="9735" max="9735" width="6.28515625" customWidth="1"/>
    <col min="9985" max="9985" width="4.5703125" customWidth="1"/>
    <col min="9986" max="9986" width="24.42578125" customWidth="1"/>
    <col min="9987" max="9987" width="17.5703125" customWidth="1"/>
    <col min="9988" max="9989" width="17.7109375" customWidth="1"/>
    <col min="9990" max="9990" width="7.42578125" customWidth="1"/>
    <col min="9991" max="9991" width="6.28515625" customWidth="1"/>
    <col min="10241" max="10241" width="4.5703125" customWidth="1"/>
    <col min="10242" max="10242" width="24.42578125" customWidth="1"/>
    <col min="10243" max="10243" width="17.5703125" customWidth="1"/>
    <col min="10244" max="10245" width="17.7109375" customWidth="1"/>
    <col min="10246" max="10246" width="7.42578125" customWidth="1"/>
    <col min="10247" max="10247" width="6.28515625" customWidth="1"/>
    <col min="10497" max="10497" width="4.5703125" customWidth="1"/>
    <col min="10498" max="10498" width="24.42578125" customWidth="1"/>
    <col min="10499" max="10499" width="17.5703125" customWidth="1"/>
    <col min="10500" max="10501" width="17.7109375" customWidth="1"/>
    <col min="10502" max="10502" width="7.42578125" customWidth="1"/>
    <col min="10503" max="10503" width="6.28515625" customWidth="1"/>
    <col min="10753" max="10753" width="4.5703125" customWidth="1"/>
    <col min="10754" max="10754" width="24.42578125" customWidth="1"/>
    <col min="10755" max="10755" width="17.5703125" customWidth="1"/>
    <col min="10756" max="10757" width="17.7109375" customWidth="1"/>
    <col min="10758" max="10758" width="7.42578125" customWidth="1"/>
    <col min="10759" max="10759" width="6.28515625" customWidth="1"/>
    <col min="11009" max="11009" width="4.5703125" customWidth="1"/>
    <col min="11010" max="11010" width="24.42578125" customWidth="1"/>
    <col min="11011" max="11011" width="17.5703125" customWidth="1"/>
    <col min="11012" max="11013" width="17.7109375" customWidth="1"/>
    <col min="11014" max="11014" width="7.42578125" customWidth="1"/>
    <col min="11015" max="11015" width="6.28515625" customWidth="1"/>
    <col min="11265" max="11265" width="4.5703125" customWidth="1"/>
    <col min="11266" max="11266" width="24.42578125" customWidth="1"/>
    <col min="11267" max="11267" width="17.5703125" customWidth="1"/>
    <col min="11268" max="11269" width="17.7109375" customWidth="1"/>
    <col min="11270" max="11270" width="7.42578125" customWidth="1"/>
    <col min="11271" max="11271" width="6.28515625" customWidth="1"/>
    <col min="11521" max="11521" width="4.5703125" customWidth="1"/>
    <col min="11522" max="11522" width="24.42578125" customWidth="1"/>
    <col min="11523" max="11523" width="17.5703125" customWidth="1"/>
    <col min="11524" max="11525" width="17.7109375" customWidth="1"/>
    <col min="11526" max="11526" width="7.42578125" customWidth="1"/>
    <col min="11527" max="11527" width="6.28515625" customWidth="1"/>
    <col min="11777" max="11777" width="4.5703125" customWidth="1"/>
    <col min="11778" max="11778" width="24.42578125" customWidth="1"/>
    <col min="11779" max="11779" width="17.5703125" customWidth="1"/>
    <col min="11780" max="11781" width="17.7109375" customWidth="1"/>
    <col min="11782" max="11782" width="7.42578125" customWidth="1"/>
    <col min="11783" max="11783" width="6.28515625" customWidth="1"/>
    <col min="12033" max="12033" width="4.5703125" customWidth="1"/>
    <col min="12034" max="12034" width="24.42578125" customWidth="1"/>
    <col min="12035" max="12035" width="17.5703125" customWidth="1"/>
    <col min="12036" max="12037" width="17.7109375" customWidth="1"/>
    <col min="12038" max="12038" width="7.42578125" customWidth="1"/>
    <col min="12039" max="12039" width="6.28515625" customWidth="1"/>
    <col min="12289" max="12289" width="4.5703125" customWidth="1"/>
    <col min="12290" max="12290" width="24.42578125" customWidth="1"/>
    <col min="12291" max="12291" width="17.5703125" customWidth="1"/>
    <col min="12292" max="12293" width="17.7109375" customWidth="1"/>
    <col min="12294" max="12294" width="7.42578125" customWidth="1"/>
    <col min="12295" max="12295" width="6.28515625" customWidth="1"/>
    <col min="12545" max="12545" width="4.5703125" customWidth="1"/>
    <col min="12546" max="12546" width="24.42578125" customWidth="1"/>
    <col min="12547" max="12547" width="17.5703125" customWidth="1"/>
    <col min="12548" max="12549" width="17.7109375" customWidth="1"/>
    <col min="12550" max="12550" width="7.42578125" customWidth="1"/>
    <col min="12551" max="12551" width="6.28515625" customWidth="1"/>
    <col min="12801" max="12801" width="4.5703125" customWidth="1"/>
    <col min="12802" max="12802" width="24.42578125" customWidth="1"/>
    <col min="12803" max="12803" width="17.5703125" customWidth="1"/>
    <col min="12804" max="12805" width="17.7109375" customWidth="1"/>
    <col min="12806" max="12806" width="7.42578125" customWidth="1"/>
    <col min="12807" max="12807" width="6.28515625" customWidth="1"/>
    <col min="13057" max="13057" width="4.5703125" customWidth="1"/>
    <col min="13058" max="13058" width="24.42578125" customWidth="1"/>
    <col min="13059" max="13059" width="17.5703125" customWidth="1"/>
    <col min="13060" max="13061" width="17.7109375" customWidth="1"/>
    <col min="13062" max="13062" width="7.42578125" customWidth="1"/>
    <col min="13063" max="13063" width="6.28515625" customWidth="1"/>
    <col min="13313" max="13313" width="4.5703125" customWidth="1"/>
    <col min="13314" max="13314" width="24.42578125" customWidth="1"/>
    <col min="13315" max="13315" width="17.5703125" customWidth="1"/>
    <col min="13316" max="13317" width="17.7109375" customWidth="1"/>
    <col min="13318" max="13318" width="7.42578125" customWidth="1"/>
    <col min="13319" max="13319" width="6.28515625" customWidth="1"/>
    <col min="13569" max="13569" width="4.5703125" customWidth="1"/>
    <col min="13570" max="13570" width="24.42578125" customWidth="1"/>
    <col min="13571" max="13571" width="17.5703125" customWidth="1"/>
    <col min="13572" max="13573" width="17.7109375" customWidth="1"/>
    <col min="13574" max="13574" width="7.42578125" customWidth="1"/>
    <col min="13575" max="13575" width="6.28515625" customWidth="1"/>
    <col min="13825" max="13825" width="4.5703125" customWidth="1"/>
    <col min="13826" max="13826" width="24.42578125" customWidth="1"/>
    <col min="13827" max="13827" width="17.5703125" customWidth="1"/>
    <col min="13828" max="13829" width="17.7109375" customWidth="1"/>
    <col min="13830" max="13830" width="7.42578125" customWidth="1"/>
    <col min="13831" max="13831" width="6.28515625" customWidth="1"/>
    <col min="14081" max="14081" width="4.5703125" customWidth="1"/>
    <col min="14082" max="14082" width="24.42578125" customWidth="1"/>
    <col min="14083" max="14083" width="17.5703125" customWidth="1"/>
    <col min="14084" max="14085" width="17.7109375" customWidth="1"/>
    <col min="14086" max="14086" width="7.42578125" customWidth="1"/>
    <col min="14087" max="14087" width="6.28515625" customWidth="1"/>
    <col min="14337" max="14337" width="4.5703125" customWidth="1"/>
    <col min="14338" max="14338" width="24.42578125" customWidth="1"/>
    <col min="14339" max="14339" width="17.5703125" customWidth="1"/>
    <col min="14340" max="14341" width="17.7109375" customWidth="1"/>
    <col min="14342" max="14342" width="7.42578125" customWidth="1"/>
    <col min="14343" max="14343" width="6.28515625" customWidth="1"/>
    <col min="14593" max="14593" width="4.5703125" customWidth="1"/>
    <col min="14594" max="14594" width="24.42578125" customWidth="1"/>
    <col min="14595" max="14595" width="17.5703125" customWidth="1"/>
    <col min="14596" max="14597" width="17.7109375" customWidth="1"/>
    <col min="14598" max="14598" width="7.42578125" customWidth="1"/>
    <col min="14599" max="14599" width="6.28515625" customWidth="1"/>
    <col min="14849" max="14849" width="4.5703125" customWidth="1"/>
    <col min="14850" max="14850" width="24.42578125" customWidth="1"/>
    <col min="14851" max="14851" width="17.5703125" customWidth="1"/>
    <col min="14852" max="14853" width="17.7109375" customWidth="1"/>
    <col min="14854" max="14854" width="7.42578125" customWidth="1"/>
    <col min="14855" max="14855" width="6.28515625" customWidth="1"/>
    <col min="15105" max="15105" width="4.5703125" customWidth="1"/>
    <col min="15106" max="15106" width="24.42578125" customWidth="1"/>
    <col min="15107" max="15107" width="17.5703125" customWidth="1"/>
    <col min="15108" max="15109" width="17.7109375" customWidth="1"/>
    <col min="15110" max="15110" width="7.42578125" customWidth="1"/>
    <col min="15111" max="15111" width="6.28515625" customWidth="1"/>
    <col min="15361" max="15361" width="4.5703125" customWidth="1"/>
    <col min="15362" max="15362" width="24.42578125" customWidth="1"/>
    <col min="15363" max="15363" width="17.5703125" customWidth="1"/>
    <col min="15364" max="15365" width="17.7109375" customWidth="1"/>
    <col min="15366" max="15366" width="7.42578125" customWidth="1"/>
    <col min="15367" max="15367" width="6.28515625" customWidth="1"/>
    <col min="15617" max="15617" width="4.5703125" customWidth="1"/>
    <col min="15618" max="15618" width="24.42578125" customWidth="1"/>
    <col min="15619" max="15619" width="17.5703125" customWidth="1"/>
    <col min="15620" max="15621" width="17.7109375" customWidth="1"/>
    <col min="15622" max="15622" width="7.42578125" customWidth="1"/>
    <col min="15623" max="15623" width="6.28515625" customWidth="1"/>
    <col min="15873" max="15873" width="4.5703125" customWidth="1"/>
    <col min="15874" max="15874" width="24.42578125" customWidth="1"/>
    <col min="15875" max="15875" width="17.5703125" customWidth="1"/>
    <col min="15876" max="15877" width="17.7109375" customWidth="1"/>
    <col min="15878" max="15878" width="7.42578125" customWidth="1"/>
    <col min="15879" max="15879" width="6.28515625" customWidth="1"/>
    <col min="16129" max="16129" width="4.5703125" customWidth="1"/>
    <col min="16130" max="16130" width="24.42578125" customWidth="1"/>
    <col min="16131" max="16131" width="17.5703125" customWidth="1"/>
    <col min="16132" max="16133" width="17.7109375" customWidth="1"/>
    <col min="16134" max="16134" width="7.42578125" customWidth="1"/>
    <col min="16135" max="16135" width="6.28515625" customWidth="1"/>
  </cols>
  <sheetData>
    <row r="1" spans="1:7" ht="59.25" customHeight="1" x14ac:dyDescent="0.25">
      <c r="A1" s="83"/>
      <c r="B1" s="83"/>
    </row>
    <row r="2" spans="1:7" s="40" customFormat="1" x14ac:dyDescent="0.2">
      <c r="A2" s="86" t="s">
        <v>268</v>
      </c>
      <c r="B2" s="86"/>
    </row>
    <row r="4" spans="1:7" ht="15" customHeight="1" x14ac:dyDescent="0.25">
      <c r="A4" s="87" t="s">
        <v>175</v>
      </c>
      <c r="B4" s="87"/>
      <c r="C4" s="87"/>
      <c r="D4" s="87"/>
      <c r="E4" s="87"/>
      <c r="F4" s="87"/>
      <c r="G4" s="87"/>
    </row>
    <row r="5" spans="1:7" ht="1.5" customHeight="1" x14ac:dyDescent="0.25"/>
    <row r="6" spans="1:7" ht="15" customHeight="1" x14ac:dyDescent="0.25">
      <c r="A6" s="88" t="s">
        <v>176</v>
      </c>
      <c r="B6" s="88"/>
      <c r="C6" s="88"/>
      <c r="D6" s="88"/>
      <c r="E6" s="88"/>
      <c r="F6" s="88"/>
      <c r="G6" s="88"/>
    </row>
    <row r="7" spans="1:7" ht="11.25" customHeight="1" x14ac:dyDescent="0.25"/>
    <row r="8" spans="1:7" ht="33.75" x14ac:dyDescent="0.25">
      <c r="A8" s="81" t="s">
        <v>4</v>
      </c>
      <c r="B8" s="81"/>
      <c r="C8" s="48" t="s">
        <v>177</v>
      </c>
      <c r="D8" s="48" t="s">
        <v>6</v>
      </c>
      <c r="E8" s="48" t="s">
        <v>178</v>
      </c>
      <c r="F8" s="48" t="s">
        <v>179</v>
      </c>
      <c r="G8" s="48" t="s">
        <v>9</v>
      </c>
    </row>
    <row r="9" spans="1:7" ht="11.25" customHeight="1" x14ac:dyDescent="0.25">
      <c r="A9" s="80">
        <v>1</v>
      </c>
      <c r="B9" s="80"/>
      <c r="C9" s="12">
        <v>2</v>
      </c>
      <c r="D9" s="12">
        <v>3</v>
      </c>
      <c r="E9" s="12">
        <v>4</v>
      </c>
      <c r="F9" s="12">
        <v>5</v>
      </c>
      <c r="G9" s="12">
        <v>6</v>
      </c>
    </row>
    <row r="10" spans="1:7" x14ac:dyDescent="0.25">
      <c r="A10" s="9"/>
      <c r="B10" s="13" t="s">
        <v>31</v>
      </c>
      <c r="C10" s="14">
        <v>0</v>
      </c>
      <c r="D10" s="14">
        <v>2539744</v>
      </c>
      <c r="E10" s="14">
        <v>1519553.5</v>
      </c>
      <c r="F10" s="14">
        <v>0</v>
      </c>
      <c r="G10" s="11">
        <v>59.83</v>
      </c>
    </row>
    <row r="11" spans="1:7" x14ac:dyDescent="0.25">
      <c r="A11" s="20" t="s">
        <v>180</v>
      </c>
      <c r="B11" s="21" t="s">
        <v>181</v>
      </c>
      <c r="C11" s="22">
        <v>0</v>
      </c>
      <c r="D11" s="22">
        <v>211685</v>
      </c>
      <c r="E11" s="22">
        <v>483938.06</v>
      </c>
      <c r="F11" s="22">
        <v>0</v>
      </c>
      <c r="G11" s="22">
        <v>228.61</v>
      </c>
    </row>
    <row r="12" spans="1:7" x14ac:dyDescent="0.25">
      <c r="A12" s="16" t="s">
        <v>182</v>
      </c>
      <c r="B12" s="17" t="s">
        <v>181</v>
      </c>
      <c r="C12" s="18">
        <v>0</v>
      </c>
      <c r="D12" s="18">
        <v>211685</v>
      </c>
      <c r="E12" s="18">
        <v>483938.06</v>
      </c>
      <c r="F12" s="14">
        <v>0</v>
      </c>
      <c r="G12" s="18">
        <v>228.61</v>
      </c>
    </row>
    <row r="13" spans="1:7" x14ac:dyDescent="0.25">
      <c r="A13" s="20" t="s">
        <v>82</v>
      </c>
      <c r="B13" s="21" t="s">
        <v>183</v>
      </c>
      <c r="C13" s="22">
        <v>0</v>
      </c>
      <c r="D13" s="22">
        <v>11700</v>
      </c>
      <c r="E13" s="22">
        <v>10306.75</v>
      </c>
      <c r="F13" s="22">
        <v>0</v>
      </c>
      <c r="G13" s="22">
        <v>88.09</v>
      </c>
    </row>
    <row r="14" spans="1:7" x14ac:dyDescent="0.25">
      <c r="A14" s="16" t="s">
        <v>84</v>
      </c>
      <c r="B14" s="17" t="s">
        <v>184</v>
      </c>
      <c r="C14" s="18">
        <v>0</v>
      </c>
      <c r="D14" s="18">
        <v>11700</v>
      </c>
      <c r="E14" s="18">
        <v>10306.75</v>
      </c>
      <c r="F14" s="14">
        <v>0</v>
      </c>
      <c r="G14" s="18">
        <v>88.09</v>
      </c>
    </row>
    <row r="15" spans="1:7" ht="22.5" x14ac:dyDescent="0.25">
      <c r="A15" s="20" t="s">
        <v>156</v>
      </c>
      <c r="B15" s="21" t="s">
        <v>185</v>
      </c>
      <c r="C15" s="22">
        <v>0</v>
      </c>
      <c r="D15" s="22">
        <v>260760</v>
      </c>
      <c r="E15" s="22">
        <v>104730.02</v>
      </c>
      <c r="F15" s="22">
        <v>0</v>
      </c>
      <c r="G15" s="22">
        <v>40.159999999999997</v>
      </c>
    </row>
    <row r="16" spans="1:7" x14ac:dyDescent="0.25">
      <c r="A16" s="16" t="s">
        <v>186</v>
      </c>
      <c r="B16" s="17" t="s">
        <v>185</v>
      </c>
      <c r="C16" s="18">
        <v>0</v>
      </c>
      <c r="D16" s="18">
        <v>134613</v>
      </c>
      <c r="E16" s="18">
        <v>54240</v>
      </c>
      <c r="F16" s="14">
        <v>0</v>
      </c>
      <c r="G16" s="18">
        <v>40.29</v>
      </c>
    </row>
    <row r="17" spans="1:7" x14ac:dyDescent="0.25">
      <c r="A17" s="16" t="s">
        <v>187</v>
      </c>
      <c r="B17" s="17" t="s">
        <v>188</v>
      </c>
      <c r="C17" s="18">
        <v>0</v>
      </c>
      <c r="D17" s="18">
        <v>126147</v>
      </c>
      <c r="E17" s="18">
        <v>50490.02</v>
      </c>
      <c r="F17" s="14">
        <v>0</v>
      </c>
      <c r="G17" s="18">
        <v>40.020000000000003</v>
      </c>
    </row>
    <row r="18" spans="1:7" ht="25.5" customHeight="1" x14ac:dyDescent="0.25">
      <c r="A18" s="20" t="s">
        <v>189</v>
      </c>
      <c r="B18" s="21" t="s">
        <v>190</v>
      </c>
      <c r="C18" s="22">
        <v>0</v>
      </c>
      <c r="D18" s="22">
        <v>2055599</v>
      </c>
      <c r="E18" s="22">
        <v>920578.67</v>
      </c>
      <c r="F18" s="22">
        <v>0</v>
      </c>
      <c r="G18" s="22">
        <v>44.78</v>
      </c>
    </row>
    <row r="19" spans="1:7" ht="25.5" customHeight="1" x14ac:dyDescent="0.25">
      <c r="A19" s="16" t="s">
        <v>191</v>
      </c>
      <c r="B19" s="17" t="s">
        <v>192</v>
      </c>
      <c r="C19" s="18">
        <v>0</v>
      </c>
      <c r="D19" s="18">
        <v>0</v>
      </c>
      <c r="E19" s="18">
        <v>18286.63</v>
      </c>
      <c r="F19" s="14">
        <v>0</v>
      </c>
      <c r="G19" s="18">
        <v>0</v>
      </c>
    </row>
    <row r="20" spans="1:7" x14ac:dyDescent="0.25">
      <c r="A20" s="16" t="s">
        <v>193</v>
      </c>
      <c r="B20" s="17" t="s">
        <v>194</v>
      </c>
      <c r="C20" s="18">
        <v>0</v>
      </c>
      <c r="D20" s="18">
        <v>2055599</v>
      </c>
      <c r="E20" s="18">
        <v>902292.04</v>
      </c>
      <c r="F20" s="14">
        <v>0</v>
      </c>
      <c r="G20" s="18">
        <v>43.89</v>
      </c>
    </row>
    <row r="21" spans="1:7" ht="15.75" customHeight="1" x14ac:dyDescent="0.25">
      <c r="A21" s="88" t="s">
        <v>176</v>
      </c>
      <c r="B21" s="88"/>
      <c r="C21" s="88"/>
      <c r="D21" s="88"/>
      <c r="E21" s="88"/>
      <c r="F21" s="88"/>
      <c r="G21" s="88"/>
    </row>
    <row r="22" spans="1:7" ht="10.5" customHeight="1" x14ac:dyDescent="0.25"/>
    <row r="23" spans="1:7" ht="33.75" x14ac:dyDescent="0.25">
      <c r="A23" s="81" t="s">
        <v>4</v>
      </c>
      <c r="B23" s="81"/>
      <c r="C23" s="48" t="s">
        <v>177</v>
      </c>
      <c r="D23" s="48" t="s">
        <v>6</v>
      </c>
      <c r="E23" s="48" t="s">
        <v>178</v>
      </c>
      <c r="F23" s="48" t="s">
        <v>179</v>
      </c>
      <c r="G23" s="48" t="s">
        <v>9</v>
      </c>
    </row>
    <row r="24" spans="1:7" ht="11.25" customHeight="1" x14ac:dyDescent="0.25">
      <c r="A24" s="80">
        <v>1</v>
      </c>
      <c r="B24" s="80"/>
      <c r="C24" s="12">
        <v>2</v>
      </c>
      <c r="D24" s="12">
        <v>3</v>
      </c>
      <c r="E24" s="12">
        <v>4</v>
      </c>
      <c r="F24" s="12">
        <v>5</v>
      </c>
      <c r="G24" s="12">
        <v>6</v>
      </c>
    </row>
    <row r="25" spans="1:7" x14ac:dyDescent="0.25">
      <c r="A25" s="9"/>
      <c r="B25" s="13" t="s">
        <v>81</v>
      </c>
      <c r="C25" s="14">
        <v>0</v>
      </c>
      <c r="D25" s="14">
        <v>2539744</v>
      </c>
      <c r="E25" s="14">
        <v>1834581.16</v>
      </c>
      <c r="F25" s="14"/>
      <c r="G25" s="11">
        <v>72.23</v>
      </c>
    </row>
    <row r="26" spans="1:7" x14ac:dyDescent="0.25">
      <c r="A26" s="20" t="s">
        <v>180</v>
      </c>
      <c r="B26" s="21" t="s">
        <v>181</v>
      </c>
      <c r="C26" s="22">
        <v>0</v>
      </c>
      <c r="D26" s="22">
        <v>211685</v>
      </c>
      <c r="E26" s="22">
        <v>634767.71</v>
      </c>
      <c r="F26" s="22">
        <v>0</v>
      </c>
      <c r="G26" s="22">
        <v>299.86</v>
      </c>
    </row>
    <row r="27" spans="1:7" x14ac:dyDescent="0.25">
      <c r="A27" s="16" t="s">
        <v>182</v>
      </c>
      <c r="B27" s="17" t="s">
        <v>181</v>
      </c>
      <c r="C27" s="18">
        <v>0</v>
      </c>
      <c r="D27" s="18">
        <v>211685</v>
      </c>
      <c r="E27" s="18">
        <v>634767.71</v>
      </c>
      <c r="F27" s="14">
        <v>0</v>
      </c>
      <c r="G27" s="18">
        <v>299.86</v>
      </c>
    </row>
    <row r="28" spans="1:7" x14ac:dyDescent="0.25">
      <c r="A28" s="20" t="s">
        <v>82</v>
      </c>
      <c r="B28" s="21" t="s">
        <v>183</v>
      </c>
      <c r="C28" s="22">
        <v>0</v>
      </c>
      <c r="D28" s="22">
        <v>11700</v>
      </c>
      <c r="E28" s="22">
        <v>1633.67</v>
      </c>
      <c r="F28" s="22">
        <v>0</v>
      </c>
      <c r="G28" s="22">
        <v>13.96</v>
      </c>
    </row>
    <row r="29" spans="1:7" x14ac:dyDescent="0.25">
      <c r="A29" s="16" t="s">
        <v>84</v>
      </c>
      <c r="B29" s="17" t="s">
        <v>184</v>
      </c>
      <c r="C29" s="18">
        <v>0</v>
      </c>
      <c r="D29" s="18">
        <v>11700</v>
      </c>
      <c r="E29" s="18">
        <v>1633.67</v>
      </c>
      <c r="F29" s="14">
        <v>0</v>
      </c>
      <c r="G29" s="18">
        <v>13.96</v>
      </c>
    </row>
    <row r="30" spans="1:7" ht="22.5" x14ac:dyDescent="0.25">
      <c r="A30" s="20" t="s">
        <v>156</v>
      </c>
      <c r="B30" s="21" t="s">
        <v>185</v>
      </c>
      <c r="C30" s="22">
        <v>0</v>
      </c>
      <c r="D30" s="22">
        <v>260760</v>
      </c>
      <c r="E30" s="22">
        <v>127426.5</v>
      </c>
      <c r="F30" s="22">
        <v>0</v>
      </c>
      <c r="G30" s="22">
        <v>48.87</v>
      </c>
    </row>
    <row r="31" spans="1:7" x14ac:dyDescent="0.25">
      <c r="A31" s="16" t="s">
        <v>186</v>
      </c>
      <c r="B31" s="17" t="s">
        <v>185</v>
      </c>
      <c r="C31" s="18">
        <v>0</v>
      </c>
      <c r="D31" s="18">
        <v>134613</v>
      </c>
      <c r="E31" s="18">
        <v>62223.05</v>
      </c>
      <c r="F31" s="14">
        <v>0</v>
      </c>
      <c r="G31" s="18">
        <v>46.22</v>
      </c>
    </row>
    <row r="32" spans="1:7" x14ac:dyDescent="0.25">
      <c r="A32" s="16" t="s">
        <v>187</v>
      </c>
      <c r="B32" s="17" t="s">
        <v>188</v>
      </c>
      <c r="C32" s="18">
        <v>0</v>
      </c>
      <c r="D32" s="18">
        <v>126147</v>
      </c>
      <c r="E32" s="18">
        <v>65203.45</v>
      </c>
      <c r="F32" s="14">
        <v>0</v>
      </c>
      <c r="G32" s="18">
        <v>51.69</v>
      </c>
    </row>
    <row r="33" spans="1:7" ht="25.5" customHeight="1" x14ac:dyDescent="0.25">
      <c r="A33" s="20" t="s">
        <v>189</v>
      </c>
      <c r="B33" s="21" t="s">
        <v>190</v>
      </c>
      <c r="C33" s="22">
        <v>0</v>
      </c>
      <c r="D33" s="22">
        <v>2055599</v>
      </c>
      <c r="E33" s="22">
        <v>1070753.28</v>
      </c>
      <c r="F33" s="22">
        <v>0</v>
      </c>
      <c r="G33" s="22">
        <v>52.09</v>
      </c>
    </row>
    <row r="34" spans="1:7" ht="25.5" customHeight="1" x14ac:dyDescent="0.25">
      <c r="A34" s="16" t="s">
        <v>191</v>
      </c>
      <c r="B34" s="17" t="s">
        <v>192</v>
      </c>
      <c r="C34" s="18">
        <v>0</v>
      </c>
      <c r="D34" s="18">
        <v>37248</v>
      </c>
      <c r="E34" s="18">
        <v>22012.97</v>
      </c>
      <c r="F34" s="14">
        <v>0</v>
      </c>
      <c r="G34" s="18">
        <v>59.1</v>
      </c>
    </row>
    <row r="35" spans="1:7" x14ac:dyDescent="0.25">
      <c r="A35" s="16" t="s">
        <v>193</v>
      </c>
      <c r="B35" s="17" t="s">
        <v>194</v>
      </c>
      <c r="C35" s="18">
        <v>0</v>
      </c>
      <c r="D35" s="18">
        <v>2018351</v>
      </c>
      <c r="E35" s="18">
        <v>1048740.31</v>
      </c>
      <c r="F35" s="14">
        <v>0</v>
      </c>
      <c r="G35" s="18">
        <v>51.96</v>
      </c>
    </row>
    <row r="38" spans="1:7" s="40" customFormat="1" x14ac:dyDescent="0.2">
      <c r="A38" s="82" t="s">
        <v>269</v>
      </c>
      <c r="B38" s="82"/>
      <c r="C38" s="82"/>
    </row>
    <row r="39" spans="1:7" s="40" customFormat="1" x14ac:dyDescent="0.2"/>
    <row r="40" spans="1:7" s="40" customFormat="1" x14ac:dyDescent="0.2"/>
    <row r="41" spans="1:7" s="40" customFormat="1" x14ac:dyDescent="0.2">
      <c r="A41" s="40" t="s">
        <v>272</v>
      </c>
      <c r="E41" s="40" t="s">
        <v>271</v>
      </c>
    </row>
    <row r="42" spans="1:7" s="40" customFormat="1" x14ac:dyDescent="0.2">
      <c r="A42" s="40" t="s">
        <v>273</v>
      </c>
      <c r="E42" s="40" t="s">
        <v>274</v>
      </c>
    </row>
  </sheetData>
  <mergeCells count="10">
    <mergeCell ref="A24:B24"/>
    <mergeCell ref="A38:C38"/>
    <mergeCell ref="A1:B1"/>
    <mergeCell ref="A2:B2"/>
    <mergeCell ref="A4:G4"/>
    <mergeCell ref="A6:G6"/>
    <mergeCell ref="A8:B8"/>
    <mergeCell ref="A9:B9"/>
    <mergeCell ref="A21:G21"/>
    <mergeCell ref="A23:B23"/>
  </mergeCells>
  <pageMargins left="0.7" right="0.7" top="0.75" bottom="0.75" header="0.3" footer="0.3"/>
  <pageSetup paperSize="9" scale="90" fitToHeight="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0F25-A3C6-4A3A-8182-FC17F5AE1495}">
  <sheetPr>
    <pageSetUpPr fitToPage="1"/>
  </sheetPr>
  <dimension ref="A1:F18"/>
  <sheetViews>
    <sheetView workbookViewId="0">
      <selection activeCell="A6" sqref="A6:F6"/>
    </sheetView>
  </sheetViews>
  <sheetFormatPr defaultRowHeight="15" x14ac:dyDescent="0.25"/>
  <cols>
    <col min="1" max="1" width="37.7109375" customWidth="1"/>
    <col min="2" max="2" width="16.42578125" customWidth="1"/>
    <col min="3" max="3" width="16.5703125" customWidth="1"/>
    <col min="4" max="4" width="16.42578125" customWidth="1"/>
    <col min="5" max="6" width="6.85546875" customWidth="1"/>
    <col min="257" max="257" width="37.7109375" customWidth="1"/>
    <col min="258" max="258" width="16.42578125" customWidth="1"/>
    <col min="259" max="259" width="16.5703125" customWidth="1"/>
    <col min="260" max="260" width="16.42578125" customWidth="1"/>
    <col min="261" max="262" width="6.85546875" customWidth="1"/>
    <col min="513" max="513" width="37.7109375" customWidth="1"/>
    <col min="514" max="514" width="16.42578125" customWidth="1"/>
    <col min="515" max="515" width="16.5703125" customWidth="1"/>
    <col min="516" max="516" width="16.42578125" customWidth="1"/>
    <col min="517" max="518" width="6.85546875" customWidth="1"/>
    <col min="769" max="769" width="37.7109375" customWidth="1"/>
    <col min="770" max="770" width="16.42578125" customWidth="1"/>
    <col min="771" max="771" width="16.5703125" customWidth="1"/>
    <col min="772" max="772" width="16.42578125" customWidth="1"/>
    <col min="773" max="774" width="6.85546875" customWidth="1"/>
    <col min="1025" max="1025" width="37.7109375" customWidth="1"/>
    <col min="1026" max="1026" width="16.42578125" customWidth="1"/>
    <col min="1027" max="1027" width="16.5703125" customWidth="1"/>
    <col min="1028" max="1028" width="16.42578125" customWidth="1"/>
    <col min="1029" max="1030" width="6.85546875" customWidth="1"/>
    <col min="1281" max="1281" width="37.7109375" customWidth="1"/>
    <col min="1282" max="1282" width="16.42578125" customWidth="1"/>
    <col min="1283" max="1283" width="16.5703125" customWidth="1"/>
    <col min="1284" max="1284" width="16.42578125" customWidth="1"/>
    <col min="1285" max="1286" width="6.85546875" customWidth="1"/>
    <col min="1537" max="1537" width="37.7109375" customWidth="1"/>
    <col min="1538" max="1538" width="16.42578125" customWidth="1"/>
    <col min="1539" max="1539" width="16.5703125" customWidth="1"/>
    <col min="1540" max="1540" width="16.42578125" customWidth="1"/>
    <col min="1541" max="1542" width="6.85546875" customWidth="1"/>
    <col min="1793" max="1793" width="37.7109375" customWidth="1"/>
    <col min="1794" max="1794" width="16.42578125" customWidth="1"/>
    <col min="1795" max="1795" width="16.5703125" customWidth="1"/>
    <col min="1796" max="1796" width="16.42578125" customWidth="1"/>
    <col min="1797" max="1798" width="6.85546875" customWidth="1"/>
    <col min="2049" max="2049" width="37.7109375" customWidth="1"/>
    <col min="2050" max="2050" width="16.42578125" customWidth="1"/>
    <col min="2051" max="2051" width="16.5703125" customWidth="1"/>
    <col min="2052" max="2052" width="16.42578125" customWidth="1"/>
    <col min="2053" max="2054" width="6.85546875" customWidth="1"/>
    <col min="2305" max="2305" width="37.7109375" customWidth="1"/>
    <col min="2306" max="2306" width="16.42578125" customWidth="1"/>
    <col min="2307" max="2307" width="16.5703125" customWidth="1"/>
    <col min="2308" max="2308" width="16.42578125" customWidth="1"/>
    <col min="2309" max="2310" width="6.85546875" customWidth="1"/>
    <col min="2561" max="2561" width="37.7109375" customWidth="1"/>
    <col min="2562" max="2562" width="16.42578125" customWidth="1"/>
    <col min="2563" max="2563" width="16.5703125" customWidth="1"/>
    <col min="2564" max="2564" width="16.42578125" customWidth="1"/>
    <col min="2565" max="2566" width="6.85546875" customWidth="1"/>
    <col min="2817" max="2817" width="37.7109375" customWidth="1"/>
    <col min="2818" max="2818" width="16.42578125" customWidth="1"/>
    <col min="2819" max="2819" width="16.5703125" customWidth="1"/>
    <col min="2820" max="2820" width="16.42578125" customWidth="1"/>
    <col min="2821" max="2822" width="6.85546875" customWidth="1"/>
    <col min="3073" max="3073" width="37.7109375" customWidth="1"/>
    <col min="3074" max="3074" width="16.42578125" customWidth="1"/>
    <col min="3075" max="3075" width="16.5703125" customWidth="1"/>
    <col min="3076" max="3076" width="16.42578125" customWidth="1"/>
    <col min="3077" max="3078" width="6.85546875" customWidth="1"/>
    <col min="3329" max="3329" width="37.7109375" customWidth="1"/>
    <col min="3330" max="3330" width="16.42578125" customWidth="1"/>
    <col min="3331" max="3331" width="16.5703125" customWidth="1"/>
    <col min="3332" max="3332" width="16.42578125" customWidth="1"/>
    <col min="3333" max="3334" width="6.85546875" customWidth="1"/>
    <col min="3585" max="3585" width="37.7109375" customWidth="1"/>
    <col min="3586" max="3586" width="16.42578125" customWidth="1"/>
    <col min="3587" max="3587" width="16.5703125" customWidth="1"/>
    <col min="3588" max="3588" width="16.42578125" customWidth="1"/>
    <col min="3589" max="3590" width="6.85546875" customWidth="1"/>
    <col min="3841" max="3841" width="37.7109375" customWidth="1"/>
    <col min="3842" max="3842" width="16.42578125" customWidth="1"/>
    <col min="3843" max="3843" width="16.5703125" customWidth="1"/>
    <col min="3844" max="3844" width="16.42578125" customWidth="1"/>
    <col min="3845" max="3846" width="6.85546875" customWidth="1"/>
    <col min="4097" max="4097" width="37.7109375" customWidth="1"/>
    <col min="4098" max="4098" width="16.42578125" customWidth="1"/>
    <col min="4099" max="4099" width="16.5703125" customWidth="1"/>
    <col min="4100" max="4100" width="16.42578125" customWidth="1"/>
    <col min="4101" max="4102" width="6.85546875" customWidth="1"/>
    <col min="4353" max="4353" width="37.7109375" customWidth="1"/>
    <col min="4354" max="4354" width="16.42578125" customWidth="1"/>
    <col min="4355" max="4355" width="16.5703125" customWidth="1"/>
    <col min="4356" max="4356" width="16.42578125" customWidth="1"/>
    <col min="4357" max="4358" width="6.85546875" customWidth="1"/>
    <col min="4609" max="4609" width="37.7109375" customWidth="1"/>
    <col min="4610" max="4610" width="16.42578125" customWidth="1"/>
    <col min="4611" max="4611" width="16.5703125" customWidth="1"/>
    <col min="4612" max="4612" width="16.42578125" customWidth="1"/>
    <col min="4613" max="4614" width="6.85546875" customWidth="1"/>
    <col min="4865" max="4865" width="37.7109375" customWidth="1"/>
    <col min="4866" max="4866" width="16.42578125" customWidth="1"/>
    <col min="4867" max="4867" width="16.5703125" customWidth="1"/>
    <col min="4868" max="4868" width="16.42578125" customWidth="1"/>
    <col min="4869" max="4870" width="6.85546875" customWidth="1"/>
    <col min="5121" max="5121" width="37.7109375" customWidth="1"/>
    <col min="5122" max="5122" width="16.42578125" customWidth="1"/>
    <col min="5123" max="5123" width="16.5703125" customWidth="1"/>
    <col min="5124" max="5124" width="16.42578125" customWidth="1"/>
    <col min="5125" max="5126" width="6.85546875" customWidth="1"/>
    <col min="5377" max="5377" width="37.7109375" customWidth="1"/>
    <col min="5378" max="5378" width="16.42578125" customWidth="1"/>
    <col min="5379" max="5379" width="16.5703125" customWidth="1"/>
    <col min="5380" max="5380" width="16.42578125" customWidth="1"/>
    <col min="5381" max="5382" width="6.85546875" customWidth="1"/>
    <col min="5633" max="5633" width="37.7109375" customWidth="1"/>
    <col min="5634" max="5634" width="16.42578125" customWidth="1"/>
    <col min="5635" max="5635" width="16.5703125" customWidth="1"/>
    <col min="5636" max="5636" width="16.42578125" customWidth="1"/>
    <col min="5637" max="5638" width="6.85546875" customWidth="1"/>
    <col min="5889" max="5889" width="37.7109375" customWidth="1"/>
    <col min="5890" max="5890" width="16.42578125" customWidth="1"/>
    <col min="5891" max="5891" width="16.5703125" customWidth="1"/>
    <col min="5892" max="5892" width="16.42578125" customWidth="1"/>
    <col min="5893" max="5894" width="6.85546875" customWidth="1"/>
    <col min="6145" max="6145" width="37.7109375" customWidth="1"/>
    <col min="6146" max="6146" width="16.42578125" customWidth="1"/>
    <col min="6147" max="6147" width="16.5703125" customWidth="1"/>
    <col min="6148" max="6148" width="16.42578125" customWidth="1"/>
    <col min="6149" max="6150" width="6.85546875" customWidth="1"/>
    <col min="6401" max="6401" width="37.7109375" customWidth="1"/>
    <col min="6402" max="6402" width="16.42578125" customWidth="1"/>
    <col min="6403" max="6403" width="16.5703125" customWidth="1"/>
    <col min="6404" max="6404" width="16.42578125" customWidth="1"/>
    <col min="6405" max="6406" width="6.85546875" customWidth="1"/>
    <col min="6657" max="6657" width="37.7109375" customWidth="1"/>
    <col min="6658" max="6658" width="16.42578125" customWidth="1"/>
    <col min="6659" max="6659" width="16.5703125" customWidth="1"/>
    <col min="6660" max="6660" width="16.42578125" customWidth="1"/>
    <col min="6661" max="6662" width="6.85546875" customWidth="1"/>
    <col min="6913" max="6913" width="37.7109375" customWidth="1"/>
    <col min="6914" max="6914" width="16.42578125" customWidth="1"/>
    <col min="6915" max="6915" width="16.5703125" customWidth="1"/>
    <col min="6916" max="6916" width="16.42578125" customWidth="1"/>
    <col min="6917" max="6918" width="6.85546875" customWidth="1"/>
    <col min="7169" max="7169" width="37.7109375" customWidth="1"/>
    <col min="7170" max="7170" width="16.42578125" customWidth="1"/>
    <col min="7171" max="7171" width="16.5703125" customWidth="1"/>
    <col min="7172" max="7172" width="16.42578125" customWidth="1"/>
    <col min="7173" max="7174" width="6.85546875" customWidth="1"/>
    <col min="7425" max="7425" width="37.7109375" customWidth="1"/>
    <col min="7426" max="7426" width="16.42578125" customWidth="1"/>
    <col min="7427" max="7427" width="16.5703125" customWidth="1"/>
    <col min="7428" max="7428" width="16.42578125" customWidth="1"/>
    <col min="7429" max="7430" width="6.85546875" customWidth="1"/>
    <col min="7681" max="7681" width="37.7109375" customWidth="1"/>
    <col min="7682" max="7682" width="16.42578125" customWidth="1"/>
    <col min="7683" max="7683" width="16.5703125" customWidth="1"/>
    <col min="7684" max="7684" width="16.42578125" customWidth="1"/>
    <col min="7685" max="7686" width="6.85546875" customWidth="1"/>
    <col min="7937" max="7937" width="37.7109375" customWidth="1"/>
    <col min="7938" max="7938" width="16.42578125" customWidth="1"/>
    <col min="7939" max="7939" width="16.5703125" customWidth="1"/>
    <col min="7940" max="7940" width="16.42578125" customWidth="1"/>
    <col min="7941" max="7942" width="6.85546875" customWidth="1"/>
    <col min="8193" max="8193" width="37.7109375" customWidth="1"/>
    <col min="8194" max="8194" width="16.42578125" customWidth="1"/>
    <col min="8195" max="8195" width="16.5703125" customWidth="1"/>
    <col min="8196" max="8196" width="16.42578125" customWidth="1"/>
    <col min="8197" max="8198" width="6.85546875" customWidth="1"/>
    <col min="8449" max="8449" width="37.7109375" customWidth="1"/>
    <col min="8450" max="8450" width="16.42578125" customWidth="1"/>
    <col min="8451" max="8451" width="16.5703125" customWidth="1"/>
    <col min="8452" max="8452" width="16.42578125" customWidth="1"/>
    <col min="8453" max="8454" width="6.85546875" customWidth="1"/>
    <col min="8705" max="8705" width="37.7109375" customWidth="1"/>
    <col min="8706" max="8706" width="16.42578125" customWidth="1"/>
    <col min="8707" max="8707" width="16.5703125" customWidth="1"/>
    <col min="8708" max="8708" width="16.42578125" customWidth="1"/>
    <col min="8709" max="8710" width="6.85546875" customWidth="1"/>
    <col min="8961" max="8961" width="37.7109375" customWidth="1"/>
    <col min="8962" max="8962" width="16.42578125" customWidth="1"/>
    <col min="8963" max="8963" width="16.5703125" customWidth="1"/>
    <col min="8964" max="8964" width="16.42578125" customWidth="1"/>
    <col min="8965" max="8966" width="6.85546875" customWidth="1"/>
    <col min="9217" max="9217" width="37.7109375" customWidth="1"/>
    <col min="9218" max="9218" width="16.42578125" customWidth="1"/>
    <col min="9219" max="9219" width="16.5703125" customWidth="1"/>
    <col min="9220" max="9220" width="16.42578125" customWidth="1"/>
    <col min="9221" max="9222" width="6.85546875" customWidth="1"/>
    <col min="9473" max="9473" width="37.7109375" customWidth="1"/>
    <col min="9474" max="9474" width="16.42578125" customWidth="1"/>
    <col min="9475" max="9475" width="16.5703125" customWidth="1"/>
    <col min="9476" max="9476" width="16.42578125" customWidth="1"/>
    <col min="9477" max="9478" width="6.85546875" customWidth="1"/>
    <col min="9729" max="9729" width="37.7109375" customWidth="1"/>
    <col min="9730" max="9730" width="16.42578125" customWidth="1"/>
    <col min="9731" max="9731" width="16.5703125" customWidth="1"/>
    <col min="9732" max="9732" width="16.42578125" customWidth="1"/>
    <col min="9733" max="9734" width="6.85546875" customWidth="1"/>
    <col min="9985" max="9985" width="37.7109375" customWidth="1"/>
    <col min="9986" max="9986" width="16.42578125" customWidth="1"/>
    <col min="9987" max="9987" width="16.5703125" customWidth="1"/>
    <col min="9988" max="9988" width="16.42578125" customWidth="1"/>
    <col min="9989" max="9990" width="6.85546875" customWidth="1"/>
    <col min="10241" max="10241" width="37.7109375" customWidth="1"/>
    <col min="10242" max="10242" width="16.42578125" customWidth="1"/>
    <col min="10243" max="10243" width="16.5703125" customWidth="1"/>
    <col min="10244" max="10244" width="16.42578125" customWidth="1"/>
    <col min="10245" max="10246" width="6.85546875" customWidth="1"/>
    <col min="10497" max="10497" width="37.7109375" customWidth="1"/>
    <col min="10498" max="10498" width="16.42578125" customWidth="1"/>
    <col min="10499" max="10499" width="16.5703125" customWidth="1"/>
    <col min="10500" max="10500" width="16.42578125" customWidth="1"/>
    <col min="10501" max="10502" width="6.85546875" customWidth="1"/>
    <col min="10753" max="10753" width="37.7109375" customWidth="1"/>
    <col min="10754" max="10754" width="16.42578125" customWidth="1"/>
    <col min="10755" max="10755" width="16.5703125" customWidth="1"/>
    <col min="10756" max="10756" width="16.42578125" customWidth="1"/>
    <col min="10757" max="10758" width="6.85546875" customWidth="1"/>
    <col min="11009" max="11009" width="37.7109375" customWidth="1"/>
    <col min="11010" max="11010" width="16.42578125" customWidth="1"/>
    <col min="11011" max="11011" width="16.5703125" customWidth="1"/>
    <col min="11012" max="11012" width="16.42578125" customWidth="1"/>
    <col min="11013" max="11014" width="6.85546875" customWidth="1"/>
    <col min="11265" max="11265" width="37.7109375" customWidth="1"/>
    <col min="11266" max="11266" width="16.42578125" customWidth="1"/>
    <col min="11267" max="11267" width="16.5703125" customWidth="1"/>
    <col min="11268" max="11268" width="16.42578125" customWidth="1"/>
    <col min="11269" max="11270" width="6.85546875" customWidth="1"/>
    <col min="11521" max="11521" width="37.7109375" customWidth="1"/>
    <col min="11522" max="11522" width="16.42578125" customWidth="1"/>
    <col min="11523" max="11523" width="16.5703125" customWidth="1"/>
    <col min="11524" max="11524" width="16.42578125" customWidth="1"/>
    <col min="11525" max="11526" width="6.85546875" customWidth="1"/>
    <col min="11777" max="11777" width="37.7109375" customWidth="1"/>
    <col min="11778" max="11778" width="16.42578125" customWidth="1"/>
    <col min="11779" max="11779" width="16.5703125" customWidth="1"/>
    <col min="11780" max="11780" width="16.42578125" customWidth="1"/>
    <col min="11781" max="11782" width="6.85546875" customWidth="1"/>
    <col min="12033" max="12033" width="37.7109375" customWidth="1"/>
    <col min="12034" max="12034" width="16.42578125" customWidth="1"/>
    <col min="12035" max="12035" width="16.5703125" customWidth="1"/>
    <col min="12036" max="12036" width="16.42578125" customWidth="1"/>
    <col min="12037" max="12038" width="6.85546875" customWidth="1"/>
    <col min="12289" max="12289" width="37.7109375" customWidth="1"/>
    <col min="12290" max="12290" width="16.42578125" customWidth="1"/>
    <col min="12291" max="12291" width="16.5703125" customWidth="1"/>
    <col min="12292" max="12292" width="16.42578125" customWidth="1"/>
    <col min="12293" max="12294" width="6.85546875" customWidth="1"/>
    <col min="12545" max="12545" width="37.7109375" customWidth="1"/>
    <col min="12546" max="12546" width="16.42578125" customWidth="1"/>
    <col min="12547" max="12547" width="16.5703125" customWidth="1"/>
    <col min="12548" max="12548" width="16.42578125" customWidth="1"/>
    <col min="12549" max="12550" width="6.85546875" customWidth="1"/>
    <col min="12801" max="12801" width="37.7109375" customWidth="1"/>
    <col min="12802" max="12802" width="16.42578125" customWidth="1"/>
    <col min="12803" max="12803" width="16.5703125" customWidth="1"/>
    <col min="12804" max="12804" width="16.42578125" customWidth="1"/>
    <col min="12805" max="12806" width="6.85546875" customWidth="1"/>
    <col min="13057" max="13057" width="37.7109375" customWidth="1"/>
    <col min="13058" max="13058" width="16.42578125" customWidth="1"/>
    <col min="13059" max="13059" width="16.5703125" customWidth="1"/>
    <col min="13060" max="13060" width="16.42578125" customWidth="1"/>
    <col min="13061" max="13062" width="6.85546875" customWidth="1"/>
    <col min="13313" max="13313" width="37.7109375" customWidth="1"/>
    <col min="13314" max="13314" width="16.42578125" customWidth="1"/>
    <col min="13315" max="13315" width="16.5703125" customWidth="1"/>
    <col min="13316" max="13316" width="16.42578125" customWidth="1"/>
    <col min="13317" max="13318" width="6.85546875" customWidth="1"/>
    <col min="13569" max="13569" width="37.7109375" customWidth="1"/>
    <col min="13570" max="13570" width="16.42578125" customWidth="1"/>
    <col min="13571" max="13571" width="16.5703125" customWidth="1"/>
    <col min="13572" max="13572" width="16.42578125" customWidth="1"/>
    <col min="13573" max="13574" width="6.85546875" customWidth="1"/>
    <col min="13825" max="13825" width="37.7109375" customWidth="1"/>
    <col min="13826" max="13826" width="16.42578125" customWidth="1"/>
    <col min="13827" max="13827" width="16.5703125" customWidth="1"/>
    <col min="13828" max="13828" width="16.42578125" customWidth="1"/>
    <col min="13829" max="13830" width="6.85546875" customWidth="1"/>
    <col min="14081" max="14081" width="37.7109375" customWidth="1"/>
    <col min="14082" max="14082" width="16.42578125" customWidth="1"/>
    <col min="14083" max="14083" width="16.5703125" customWidth="1"/>
    <col min="14084" max="14084" width="16.42578125" customWidth="1"/>
    <col min="14085" max="14086" width="6.85546875" customWidth="1"/>
    <col min="14337" max="14337" width="37.7109375" customWidth="1"/>
    <col min="14338" max="14338" width="16.42578125" customWidth="1"/>
    <col min="14339" max="14339" width="16.5703125" customWidth="1"/>
    <col min="14340" max="14340" width="16.42578125" customWidth="1"/>
    <col min="14341" max="14342" width="6.85546875" customWidth="1"/>
    <col min="14593" max="14593" width="37.7109375" customWidth="1"/>
    <col min="14594" max="14594" width="16.42578125" customWidth="1"/>
    <col min="14595" max="14595" width="16.5703125" customWidth="1"/>
    <col min="14596" max="14596" width="16.42578125" customWidth="1"/>
    <col min="14597" max="14598" width="6.85546875" customWidth="1"/>
    <col min="14849" max="14849" width="37.7109375" customWidth="1"/>
    <col min="14850" max="14850" width="16.42578125" customWidth="1"/>
    <col min="14851" max="14851" width="16.5703125" customWidth="1"/>
    <col min="14852" max="14852" width="16.42578125" customWidth="1"/>
    <col min="14853" max="14854" width="6.85546875" customWidth="1"/>
    <col min="15105" max="15105" width="37.7109375" customWidth="1"/>
    <col min="15106" max="15106" width="16.42578125" customWidth="1"/>
    <col min="15107" max="15107" width="16.5703125" customWidth="1"/>
    <col min="15108" max="15108" width="16.42578125" customWidth="1"/>
    <col min="15109" max="15110" width="6.85546875" customWidth="1"/>
    <col min="15361" max="15361" width="37.7109375" customWidth="1"/>
    <col min="15362" max="15362" width="16.42578125" customWidth="1"/>
    <col min="15363" max="15363" width="16.5703125" customWidth="1"/>
    <col min="15364" max="15364" width="16.42578125" customWidth="1"/>
    <col min="15365" max="15366" width="6.85546875" customWidth="1"/>
    <col min="15617" max="15617" width="37.7109375" customWidth="1"/>
    <col min="15618" max="15618" width="16.42578125" customWidth="1"/>
    <col min="15619" max="15619" width="16.5703125" customWidth="1"/>
    <col min="15620" max="15620" width="16.42578125" customWidth="1"/>
    <col min="15621" max="15622" width="6.85546875" customWidth="1"/>
    <col min="15873" max="15873" width="37.7109375" customWidth="1"/>
    <col min="15874" max="15874" width="16.42578125" customWidth="1"/>
    <col min="15875" max="15875" width="16.5703125" customWidth="1"/>
    <col min="15876" max="15876" width="16.42578125" customWidth="1"/>
    <col min="15877" max="15878" width="6.85546875" customWidth="1"/>
    <col min="16129" max="16129" width="37.7109375" customWidth="1"/>
    <col min="16130" max="16130" width="16.42578125" customWidth="1"/>
    <col min="16131" max="16131" width="16.5703125" customWidth="1"/>
    <col min="16132" max="16132" width="16.42578125" customWidth="1"/>
    <col min="16133" max="16134" width="6.85546875" customWidth="1"/>
  </cols>
  <sheetData>
    <row r="1" spans="1:6" ht="59.25" customHeight="1" x14ac:dyDescent="0.25"/>
    <row r="2" spans="1:6" s="40" customFormat="1" x14ac:dyDescent="0.2">
      <c r="A2" s="41" t="s">
        <v>268</v>
      </c>
    </row>
    <row r="4" spans="1:6" ht="15" customHeight="1" x14ac:dyDescent="0.25">
      <c r="A4" s="72" t="s">
        <v>195</v>
      </c>
      <c r="B4" s="72"/>
      <c r="C4" s="72"/>
      <c r="D4" s="72"/>
      <c r="E4" s="72"/>
      <c r="F4" s="72"/>
    </row>
    <row r="5" spans="1:6" ht="12.75" customHeight="1" x14ac:dyDescent="0.25"/>
    <row r="6" spans="1:6" ht="22.5" x14ac:dyDescent="0.25">
      <c r="A6" s="47" t="s">
        <v>4</v>
      </c>
      <c r="B6" s="48" t="s">
        <v>196</v>
      </c>
      <c r="C6" s="48" t="s">
        <v>6</v>
      </c>
      <c r="D6" s="48" t="s">
        <v>197</v>
      </c>
      <c r="E6" s="48" t="s">
        <v>18</v>
      </c>
      <c r="F6" s="48" t="s">
        <v>198</v>
      </c>
    </row>
    <row r="7" spans="1:6" ht="11.25" customHeight="1" x14ac:dyDescent="0.25">
      <c r="A7" s="4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</row>
    <row r="8" spans="1:6" x14ac:dyDescent="0.25">
      <c r="A8" s="23" t="s">
        <v>81</v>
      </c>
      <c r="B8" s="24">
        <v>0</v>
      </c>
      <c r="C8" s="24">
        <v>2539744</v>
      </c>
      <c r="D8" s="24">
        <v>1834581.16</v>
      </c>
      <c r="E8" s="24"/>
      <c r="F8" s="24">
        <v>72.23</v>
      </c>
    </row>
    <row r="9" spans="1:6" x14ac:dyDescent="0.25">
      <c r="A9" s="25" t="s">
        <v>199</v>
      </c>
      <c r="B9" s="24">
        <v>0</v>
      </c>
      <c r="C9" s="24">
        <v>2539744</v>
      </c>
      <c r="D9" s="24">
        <v>1834581.16</v>
      </c>
      <c r="E9" s="24"/>
      <c r="F9" s="24">
        <v>72.23</v>
      </c>
    </row>
    <row r="10" spans="1:6" x14ac:dyDescent="0.25">
      <c r="A10" s="26" t="s">
        <v>200</v>
      </c>
      <c r="B10" s="27">
        <v>0</v>
      </c>
      <c r="C10" s="27">
        <v>2296835</v>
      </c>
      <c r="D10" s="27">
        <v>1176375.6399999999</v>
      </c>
      <c r="E10" s="27"/>
      <c r="F10" s="27">
        <v>51.22</v>
      </c>
    </row>
    <row r="11" spans="1:6" x14ac:dyDescent="0.25">
      <c r="A11" s="26" t="s">
        <v>201</v>
      </c>
      <c r="B11" s="27">
        <v>0</v>
      </c>
      <c r="C11" s="27">
        <v>41386</v>
      </c>
      <c r="D11" s="27">
        <v>29799.27</v>
      </c>
      <c r="E11" s="27"/>
      <c r="F11" s="27">
        <v>72</v>
      </c>
    </row>
    <row r="12" spans="1:6" x14ac:dyDescent="0.25">
      <c r="A12" s="26" t="s">
        <v>202</v>
      </c>
      <c r="B12" s="27">
        <v>0</v>
      </c>
      <c r="C12" s="27">
        <v>200000</v>
      </c>
      <c r="D12" s="27">
        <v>627736.24</v>
      </c>
      <c r="E12" s="27"/>
      <c r="F12" s="27">
        <v>313.87</v>
      </c>
    </row>
    <row r="13" spans="1:6" ht="22.5" x14ac:dyDescent="0.25">
      <c r="A13" s="26" t="s">
        <v>203</v>
      </c>
      <c r="B13" s="27">
        <v>0</v>
      </c>
      <c r="C13" s="27">
        <v>1523</v>
      </c>
      <c r="D13" s="27">
        <v>670.01</v>
      </c>
      <c r="E13" s="27"/>
      <c r="F13" s="27">
        <v>43.99</v>
      </c>
    </row>
    <row r="15" spans="1:6" s="40" customFormat="1" x14ac:dyDescent="0.2">
      <c r="A15" s="42" t="s">
        <v>269</v>
      </c>
    </row>
    <row r="16" spans="1:6" s="40" customFormat="1" x14ac:dyDescent="0.2"/>
    <row r="17" spans="1:4" s="40" customFormat="1" x14ac:dyDescent="0.2">
      <c r="A17" s="42" t="s">
        <v>272</v>
      </c>
      <c r="D17" s="40" t="s">
        <v>271</v>
      </c>
    </row>
    <row r="18" spans="1:4" s="40" customFormat="1" x14ac:dyDescent="0.2">
      <c r="A18" s="40" t="s">
        <v>270</v>
      </c>
      <c r="D18" s="40" t="s">
        <v>274</v>
      </c>
    </row>
  </sheetData>
  <mergeCells count="1">
    <mergeCell ref="A4:F4"/>
  </mergeCells>
  <pageMargins left="0.7" right="0.7" top="0.75" bottom="0.75" header="0.3" footer="0.3"/>
  <pageSetup paperSize="9" scale="86" fitToHeight="0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AF236-9935-4877-9B9F-211EAAF0A0FC}">
  <sheetPr>
    <pageSetUpPr fitToPage="1"/>
  </sheetPr>
  <dimension ref="A1:G19"/>
  <sheetViews>
    <sheetView workbookViewId="0">
      <selection activeCell="A8" sqref="A8:G8"/>
    </sheetView>
  </sheetViews>
  <sheetFormatPr defaultRowHeight="15" x14ac:dyDescent="0.25"/>
  <cols>
    <col min="1" max="1" width="5.5703125" customWidth="1"/>
    <col min="2" max="2" width="32.140625" customWidth="1"/>
    <col min="3" max="3" width="16.42578125" customWidth="1"/>
    <col min="4" max="4" width="16.5703125" customWidth="1"/>
    <col min="5" max="5" width="16.42578125" customWidth="1"/>
    <col min="6" max="7" width="6.85546875" customWidth="1"/>
    <col min="257" max="257" width="5.5703125" customWidth="1"/>
    <col min="258" max="258" width="32.140625" customWidth="1"/>
    <col min="259" max="259" width="16.42578125" customWidth="1"/>
    <col min="260" max="260" width="16.5703125" customWidth="1"/>
    <col min="261" max="261" width="16.42578125" customWidth="1"/>
    <col min="262" max="263" width="6.85546875" customWidth="1"/>
    <col min="513" max="513" width="5.5703125" customWidth="1"/>
    <col min="514" max="514" width="32.140625" customWidth="1"/>
    <col min="515" max="515" width="16.42578125" customWidth="1"/>
    <col min="516" max="516" width="16.5703125" customWidth="1"/>
    <col min="517" max="517" width="16.42578125" customWidth="1"/>
    <col min="518" max="519" width="6.85546875" customWidth="1"/>
    <col min="769" max="769" width="5.5703125" customWidth="1"/>
    <col min="770" max="770" width="32.140625" customWidth="1"/>
    <col min="771" max="771" width="16.42578125" customWidth="1"/>
    <col min="772" max="772" width="16.5703125" customWidth="1"/>
    <col min="773" max="773" width="16.42578125" customWidth="1"/>
    <col min="774" max="775" width="6.85546875" customWidth="1"/>
    <col min="1025" max="1025" width="5.5703125" customWidth="1"/>
    <col min="1026" max="1026" width="32.140625" customWidth="1"/>
    <col min="1027" max="1027" width="16.42578125" customWidth="1"/>
    <col min="1028" max="1028" width="16.5703125" customWidth="1"/>
    <col min="1029" max="1029" width="16.42578125" customWidth="1"/>
    <col min="1030" max="1031" width="6.85546875" customWidth="1"/>
    <col min="1281" max="1281" width="5.5703125" customWidth="1"/>
    <col min="1282" max="1282" width="32.140625" customWidth="1"/>
    <col min="1283" max="1283" width="16.42578125" customWidth="1"/>
    <col min="1284" max="1284" width="16.5703125" customWidth="1"/>
    <col min="1285" max="1285" width="16.42578125" customWidth="1"/>
    <col min="1286" max="1287" width="6.85546875" customWidth="1"/>
    <col min="1537" max="1537" width="5.5703125" customWidth="1"/>
    <col min="1538" max="1538" width="32.140625" customWidth="1"/>
    <col min="1539" max="1539" width="16.42578125" customWidth="1"/>
    <col min="1540" max="1540" width="16.5703125" customWidth="1"/>
    <col min="1541" max="1541" width="16.42578125" customWidth="1"/>
    <col min="1542" max="1543" width="6.85546875" customWidth="1"/>
    <col min="1793" max="1793" width="5.5703125" customWidth="1"/>
    <col min="1794" max="1794" width="32.140625" customWidth="1"/>
    <col min="1795" max="1795" width="16.42578125" customWidth="1"/>
    <col min="1796" max="1796" width="16.5703125" customWidth="1"/>
    <col min="1797" max="1797" width="16.42578125" customWidth="1"/>
    <col min="1798" max="1799" width="6.85546875" customWidth="1"/>
    <col min="2049" max="2049" width="5.5703125" customWidth="1"/>
    <col min="2050" max="2050" width="32.140625" customWidth="1"/>
    <col min="2051" max="2051" width="16.42578125" customWidth="1"/>
    <col min="2052" max="2052" width="16.5703125" customWidth="1"/>
    <col min="2053" max="2053" width="16.42578125" customWidth="1"/>
    <col min="2054" max="2055" width="6.85546875" customWidth="1"/>
    <col min="2305" max="2305" width="5.5703125" customWidth="1"/>
    <col min="2306" max="2306" width="32.140625" customWidth="1"/>
    <col min="2307" max="2307" width="16.42578125" customWidth="1"/>
    <col min="2308" max="2308" width="16.5703125" customWidth="1"/>
    <col min="2309" max="2309" width="16.42578125" customWidth="1"/>
    <col min="2310" max="2311" width="6.85546875" customWidth="1"/>
    <col min="2561" max="2561" width="5.5703125" customWidth="1"/>
    <col min="2562" max="2562" width="32.140625" customWidth="1"/>
    <col min="2563" max="2563" width="16.42578125" customWidth="1"/>
    <col min="2564" max="2564" width="16.5703125" customWidth="1"/>
    <col min="2565" max="2565" width="16.42578125" customWidth="1"/>
    <col min="2566" max="2567" width="6.85546875" customWidth="1"/>
    <col min="2817" max="2817" width="5.5703125" customWidth="1"/>
    <col min="2818" max="2818" width="32.140625" customWidth="1"/>
    <col min="2819" max="2819" width="16.42578125" customWidth="1"/>
    <col min="2820" max="2820" width="16.5703125" customWidth="1"/>
    <col min="2821" max="2821" width="16.42578125" customWidth="1"/>
    <col min="2822" max="2823" width="6.85546875" customWidth="1"/>
    <col min="3073" max="3073" width="5.5703125" customWidth="1"/>
    <col min="3074" max="3074" width="32.140625" customWidth="1"/>
    <col min="3075" max="3075" width="16.42578125" customWidth="1"/>
    <col min="3076" max="3076" width="16.5703125" customWidth="1"/>
    <col min="3077" max="3077" width="16.42578125" customWidth="1"/>
    <col min="3078" max="3079" width="6.85546875" customWidth="1"/>
    <col min="3329" max="3329" width="5.5703125" customWidth="1"/>
    <col min="3330" max="3330" width="32.140625" customWidth="1"/>
    <col min="3331" max="3331" width="16.42578125" customWidth="1"/>
    <col min="3332" max="3332" width="16.5703125" customWidth="1"/>
    <col min="3333" max="3333" width="16.42578125" customWidth="1"/>
    <col min="3334" max="3335" width="6.85546875" customWidth="1"/>
    <col min="3585" max="3585" width="5.5703125" customWidth="1"/>
    <col min="3586" max="3586" width="32.140625" customWidth="1"/>
    <col min="3587" max="3587" width="16.42578125" customWidth="1"/>
    <col min="3588" max="3588" width="16.5703125" customWidth="1"/>
    <col min="3589" max="3589" width="16.42578125" customWidth="1"/>
    <col min="3590" max="3591" width="6.85546875" customWidth="1"/>
    <col min="3841" max="3841" width="5.5703125" customWidth="1"/>
    <col min="3842" max="3842" width="32.140625" customWidth="1"/>
    <col min="3843" max="3843" width="16.42578125" customWidth="1"/>
    <col min="3844" max="3844" width="16.5703125" customWidth="1"/>
    <col min="3845" max="3845" width="16.42578125" customWidth="1"/>
    <col min="3846" max="3847" width="6.85546875" customWidth="1"/>
    <col min="4097" max="4097" width="5.5703125" customWidth="1"/>
    <col min="4098" max="4098" width="32.140625" customWidth="1"/>
    <col min="4099" max="4099" width="16.42578125" customWidth="1"/>
    <col min="4100" max="4100" width="16.5703125" customWidth="1"/>
    <col min="4101" max="4101" width="16.42578125" customWidth="1"/>
    <col min="4102" max="4103" width="6.85546875" customWidth="1"/>
    <col min="4353" max="4353" width="5.5703125" customWidth="1"/>
    <col min="4354" max="4354" width="32.140625" customWidth="1"/>
    <col min="4355" max="4355" width="16.42578125" customWidth="1"/>
    <col min="4356" max="4356" width="16.5703125" customWidth="1"/>
    <col min="4357" max="4357" width="16.42578125" customWidth="1"/>
    <col min="4358" max="4359" width="6.85546875" customWidth="1"/>
    <col min="4609" max="4609" width="5.5703125" customWidth="1"/>
    <col min="4610" max="4610" width="32.140625" customWidth="1"/>
    <col min="4611" max="4611" width="16.42578125" customWidth="1"/>
    <col min="4612" max="4612" width="16.5703125" customWidth="1"/>
    <col min="4613" max="4613" width="16.42578125" customWidth="1"/>
    <col min="4614" max="4615" width="6.85546875" customWidth="1"/>
    <col min="4865" max="4865" width="5.5703125" customWidth="1"/>
    <col min="4866" max="4866" width="32.140625" customWidth="1"/>
    <col min="4867" max="4867" width="16.42578125" customWidth="1"/>
    <col min="4868" max="4868" width="16.5703125" customWidth="1"/>
    <col min="4869" max="4869" width="16.42578125" customWidth="1"/>
    <col min="4870" max="4871" width="6.85546875" customWidth="1"/>
    <col min="5121" max="5121" width="5.5703125" customWidth="1"/>
    <col min="5122" max="5122" width="32.140625" customWidth="1"/>
    <col min="5123" max="5123" width="16.42578125" customWidth="1"/>
    <col min="5124" max="5124" width="16.5703125" customWidth="1"/>
    <col min="5125" max="5125" width="16.42578125" customWidth="1"/>
    <col min="5126" max="5127" width="6.85546875" customWidth="1"/>
    <col min="5377" max="5377" width="5.5703125" customWidth="1"/>
    <col min="5378" max="5378" width="32.140625" customWidth="1"/>
    <col min="5379" max="5379" width="16.42578125" customWidth="1"/>
    <col min="5380" max="5380" width="16.5703125" customWidth="1"/>
    <col min="5381" max="5381" width="16.42578125" customWidth="1"/>
    <col min="5382" max="5383" width="6.85546875" customWidth="1"/>
    <col min="5633" max="5633" width="5.5703125" customWidth="1"/>
    <col min="5634" max="5634" width="32.140625" customWidth="1"/>
    <col min="5635" max="5635" width="16.42578125" customWidth="1"/>
    <col min="5636" max="5636" width="16.5703125" customWidth="1"/>
    <col min="5637" max="5637" width="16.42578125" customWidth="1"/>
    <col min="5638" max="5639" width="6.85546875" customWidth="1"/>
    <col min="5889" max="5889" width="5.5703125" customWidth="1"/>
    <col min="5890" max="5890" width="32.140625" customWidth="1"/>
    <col min="5891" max="5891" width="16.42578125" customWidth="1"/>
    <col min="5892" max="5892" width="16.5703125" customWidth="1"/>
    <col min="5893" max="5893" width="16.42578125" customWidth="1"/>
    <col min="5894" max="5895" width="6.85546875" customWidth="1"/>
    <col min="6145" max="6145" width="5.5703125" customWidth="1"/>
    <col min="6146" max="6146" width="32.140625" customWidth="1"/>
    <col min="6147" max="6147" width="16.42578125" customWidth="1"/>
    <col min="6148" max="6148" width="16.5703125" customWidth="1"/>
    <col min="6149" max="6149" width="16.42578125" customWidth="1"/>
    <col min="6150" max="6151" width="6.85546875" customWidth="1"/>
    <col min="6401" max="6401" width="5.5703125" customWidth="1"/>
    <col min="6402" max="6402" width="32.140625" customWidth="1"/>
    <col min="6403" max="6403" width="16.42578125" customWidth="1"/>
    <col min="6404" max="6404" width="16.5703125" customWidth="1"/>
    <col min="6405" max="6405" width="16.42578125" customWidth="1"/>
    <col min="6406" max="6407" width="6.85546875" customWidth="1"/>
    <col min="6657" max="6657" width="5.5703125" customWidth="1"/>
    <col min="6658" max="6658" width="32.140625" customWidth="1"/>
    <col min="6659" max="6659" width="16.42578125" customWidth="1"/>
    <col min="6660" max="6660" width="16.5703125" customWidth="1"/>
    <col min="6661" max="6661" width="16.42578125" customWidth="1"/>
    <col min="6662" max="6663" width="6.85546875" customWidth="1"/>
    <col min="6913" max="6913" width="5.5703125" customWidth="1"/>
    <col min="6914" max="6914" width="32.140625" customWidth="1"/>
    <col min="6915" max="6915" width="16.42578125" customWidth="1"/>
    <col min="6916" max="6916" width="16.5703125" customWidth="1"/>
    <col min="6917" max="6917" width="16.42578125" customWidth="1"/>
    <col min="6918" max="6919" width="6.85546875" customWidth="1"/>
    <col min="7169" max="7169" width="5.5703125" customWidth="1"/>
    <col min="7170" max="7170" width="32.140625" customWidth="1"/>
    <col min="7171" max="7171" width="16.42578125" customWidth="1"/>
    <col min="7172" max="7172" width="16.5703125" customWidth="1"/>
    <col min="7173" max="7173" width="16.42578125" customWidth="1"/>
    <col min="7174" max="7175" width="6.85546875" customWidth="1"/>
    <col min="7425" max="7425" width="5.5703125" customWidth="1"/>
    <col min="7426" max="7426" width="32.140625" customWidth="1"/>
    <col min="7427" max="7427" width="16.42578125" customWidth="1"/>
    <col min="7428" max="7428" width="16.5703125" customWidth="1"/>
    <col min="7429" max="7429" width="16.42578125" customWidth="1"/>
    <col min="7430" max="7431" width="6.85546875" customWidth="1"/>
    <col min="7681" max="7681" width="5.5703125" customWidth="1"/>
    <col min="7682" max="7682" width="32.140625" customWidth="1"/>
    <col min="7683" max="7683" width="16.42578125" customWidth="1"/>
    <col min="7684" max="7684" width="16.5703125" customWidth="1"/>
    <col min="7685" max="7685" width="16.42578125" customWidth="1"/>
    <col min="7686" max="7687" width="6.85546875" customWidth="1"/>
    <col min="7937" max="7937" width="5.5703125" customWidth="1"/>
    <col min="7938" max="7938" width="32.140625" customWidth="1"/>
    <col min="7939" max="7939" width="16.42578125" customWidth="1"/>
    <col min="7940" max="7940" width="16.5703125" customWidth="1"/>
    <col min="7941" max="7941" width="16.42578125" customWidth="1"/>
    <col min="7942" max="7943" width="6.85546875" customWidth="1"/>
    <col min="8193" max="8193" width="5.5703125" customWidth="1"/>
    <col min="8194" max="8194" width="32.140625" customWidth="1"/>
    <col min="8195" max="8195" width="16.42578125" customWidth="1"/>
    <col min="8196" max="8196" width="16.5703125" customWidth="1"/>
    <col min="8197" max="8197" width="16.42578125" customWidth="1"/>
    <col min="8198" max="8199" width="6.85546875" customWidth="1"/>
    <col min="8449" max="8449" width="5.5703125" customWidth="1"/>
    <col min="8450" max="8450" width="32.140625" customWidth="1"/>
    <col min="8451" max="8451" width="16.42578125" customWidth="1"/>
    <col min="8452" max="8452" width="16.5703125" customWidth="1"/>
    <col min="8453" max="8453" width="16.42578125" customWidth="1"/>
    <col min="8454" max="8455" width="6.85546875" customWidth="1"/>
    <col min="8705" max="8705" width="5.5703125" customWidth="1"/>
    <col min="8706" max="8706" width="32.140625" customWidth="1"/>
    <col min="8707" max="8707" width="16.42578125" customWidth="1"/>
    <col min="8708" max="8708" width="16.5703125" customWidth="1"/>
    <col min="8709" max="8709" width="16.42578125" customWidth="1"/>
    <col min="8710" max="8711" width="6.85546875" customWidth="1"/>
    <col min="8961" max="8961" width="5.5703125" customWidth="1"/>
    <col min="8962" max="8962" width="32.140625" customWidth="1"/>
    <col min="8963" max="8963" width="16.42578125" customWidth="1"/>
    <col min="8964" max="8964" width="16.5703125" customWidth="1"/>
    <col min="8965" max="8965" width="16.42578125" customWidth="1"/>
    <col min="8966" max="8967" width="6.85546875" customWidth="1"/>
    <col min="9217" max="9217" width="5.5703125" customWidth="1"/>
    <col min="9218" max="9218" width="32.140625" customWidth="1"/>
    <col min="9219" max="9219" width="16.42578125" customWidth="1"/>
    <col min="9220" max="9220" width="16.5703125" customWidth="1"/>
    <col min="9221" max="9221" width="16.42578125" customWidth="1"/>
    <col min="9222" max="9223" width="6.85546875" customWidth="1"/>
    <col min="9473" max="9473" width="5.5703125" customWidth="1"/>
    <col min="9474" max="9474" width="32.140625" customWidth="1"/>
    <col min="9475" max="9475" width="16.42578125" customWidth="1"/>
    <col min="9476" max="9476" width="16.5703125" customWidth="1"/>
    <col min="9477" max="9477" width="16.42578125" customWidth="1"/>
    <col min="9478" max="9479" width="6.85546875" customWidth="1"/>
    <col min="9729" max="9729" width="5.5703125" customWidth="1"/>
    <col min="9730" max="9730" width="32.140625" customWidth="1"/>
    <col min="9731" max="9731" width="16.42578125" customWidth="1"/>
    <col min="9732" max="9732" width="16.5703125" customWidth="1"/>
    <col min="9733" max="9733" width="16.42578125" customWidth="1"/>
    <col min="9734" max="9735" width="6.85546875" customWidth="1"/>
    <col min="9985" max="9985" width="5.5703125" customWidth="1"/>
    <col min="9986" max="9986" width="32.140625" customWidth="1"/>
    <col min="9987" max="9987" width="16.42578125" customWidth="1"/>
    <col min="9988" max="9988" width="16.5703125" customWidth="1"/>
    <col min="9989" max="9989" width="16.42578125" customWidth="1"/>
    <col min="9990" max="9991" width="6.85546875" customWidth="1"/>
    <col min="10241" max="10241" width="5.5703125" customWidth="1"/>
    <col min="10242" max="10242" width="32.140625" customWidth="1"/>
    <col min="10243" max="10243" width="16.42578125" customWidth="1"/>
    <col min="10244" max="10244" width="16.5703125" customWidth="1"/>
    <col min="10245" max="10245" width="16.42578125" customWidth="1"/>
    <col min="10246" max="10247" width="6.85546875" customWidth="1"/>
    <col min="10497" max="10497" width="5.5703125" customWidth="1"/>
    <col min="10498" max="10498" width="32.140625" customWidth="1"/>
    <col min="10499" max="10499" width="16.42578125" customWidth="1"/>
    <col min="10500" max="10500" width="16.5703125" customWidth="1"/>
    <col min="10501" max="10501" width="16.42578125" customWidth="1"/>
    <col min="10502" max="10503" width="6.85546875" customWidth="1"/>
    <col min="10753" max="10753" width="5.5703125" customWidth="1"/>
    <col min="10754" max="10754" width="32.140625" customWidth="1"/>
    <col min="10755" max="10755" width="16.42578125" customWidth="1"/>
    <col min="10756" max="10756" width="16.5703125" customWidth="1"/>
    <col min="10757" max="10757" width="16.42578125" customWidth="1"/>
    <col min="10758" max="10759" width="6.85546875" customWidth="1"/>
    <col min="11009" max="11009" width="5.5703125" customWidth="1"/>
    <col min="11010" max="11010" width="32.140625" customWidth="1"/>
    <col min="11011" max="11011" width="16.42578125" customWidth="1"/>
    <col min="11012" max="11012" width="16.5703125" customWidth="1"/>
    <col min="11013" max="11013" width="16.42578125" customWidth="1"/>
    <col min="11014" max="11015" width="6.85546875" customWidth="1"/>
    <col min="11265" max="11265" width="5.5703125" customWidth="1"/>
    <col min="11266" max="11266" width="32.140625" customWidth="1"/>
    <col min="11267" max="11267" width="16.42578125" customWidth="1"/>
    <col min="11268" max="11268" width="16.5703125" customWidth="1"/>
    <col min="11269" max="11269" width="16.42578125" customWidth="1"/>
    <col min="11270" max="11271" width="6.85546875" customWidth="1"/>
    <col min="11521" max="11521" width="5.5703125" customWidth="1"/>
    <col min="11522" max="11522" width="32.140625" customWidth="1"/>
    <col min="11523" max="11523" width="16.42578125" customWidth="1"/>
    <col min="11524" max="11524" width="16.5703125" customWidth="1"/>
    <col min="11525" max="11525" width="16.42578125" customWidth="1"/>
    <col min="11526" max="11527" width="6.85546875" customWidth="1"/>
    <col min="11777" max="11777" width="5.5703125" customWidth="1"/>
    <col min="11778" max="11778" width="32.140625" customWidth="1"/>
    <col min="11779" max="11779" width="16.42578125" customWidth="1"/>
    <col min="11780" max="11780" width="16.5703125" customWidth="1"/>
    <col min="11781" max="11781" width="16.42578125" customWidth="1"/>
    <col min="11782" max="11783" width="6.85546875" customWidth="1"/>
    <col min="12033" max="12033" width="5.5703125" customWidth="1"/>
    <col min="12034" max="12034" width="32.140625" customWidth="1"/>
    <col min="12035" max="12035" width="16.42578125" customWidth="1"/>
    <col min="12036" max="12036" width="16.5703125" customWidth="1"/>
    <col min="12037" max="12037" width="16.42578125" customWidth="1"/>
    <col min="12038" max="12039" width="6.85546875" customWidth="1"/>
    <col min="12289" max="12289" width="5.5703125" customWidth="1"/>
    <col min="12290" max="12290" width="32.140625" customWidth="1"/>
    <col min="12291" max="12291" width="16.42578125" customWidth="1"/>
    <col min="12292" max="12292" width="16.5703125" customWidth="1"/>
    <col min="12293" max="12293" width="16.42578125" customWidth="1"/>
    <col min="12294" max="12295" width="6.85546875" customWidth="1"/>
    <col min="12545" max="12545" width="5.5703125" customWidth="1"/>
    <col min="12546" max="12546" width="32.140625" customWidth="1"/>
    <col min="12547" max="12547" width="16.42578125" customWidth="1"/>
    <col min="12548" max="12548" width="16.5703125" customWidth="1"/>
    <col min="12549" max="12549" width="16.42578125" customWidth="1"/>
    <col min="12550" max="12551" width="6.85546875" customWidth="1"/>
    <col min="12801" max="12801" width="5.5703125" customWidth="1"/>
    <col min="12802" max="12802" width="32.140625" customWidth="1"/>
    <col min="12803" max="12803" width="16.42578125" customWidth="1"/>
    <col min="12804" max="12804" width="16.5703125" customWidth="1"/>
    <col min="12805" max="12805" width="16.42578125" customWidth="1"/>
    <col min="12806" max="12807" width="6.85546875" customWidth="1"/>
    <col min="13057" max="13057" width="5.5703125" customWidth="1"/>
    <col min="13058" max="13058" width="32.140625" customWidth="1"/>
    <col min="13059" max="13059" width="16.42578125" customWidth="1"/>
    <col min="13060" max="13060" width="16.5703125" customWidth="1"/>
    <col min="13061" max="13061" width="16.42578125" customWidth="1"/>
    <col min="13062" max="13063" width="6.85546875" customWidth="1"/>
    <col min="13313" max="13313" width="5.5703125" customWidth="1"/>
    <col min="13314" max="13314" width="32.140625" customWidth="1"/>
    <col min="13315" max="13315" width="16.42578125" customWidth="1"/>
    <col min="13316" max="13316" width="16.5703125" customWidth="1"/>
    <col min="13317" max="13317" width="16.42578125" customWidth="1"/>
    <col min="13318" max="13319" width="6.85546875" customWidth="1"/>
    <col min="13569" max="13569" width="5.5703125" customWidth="1"/>
    <col min="13570" max="13570" width="32.140625" customWidth="1"/>
    <col min="13571" max="13571" width="16.42578125" customWidth="1"/>
    <col min="13572" max="13572" width="16.5703125" customWidth="1"/>
    <col min="13573" max="13573" width="16.42578125" customWidth="1"/>
    <col min="13574" max="13575" width="6.85546875" customWidth="1"/>
    <col min="13825" max="13825" width="5.5703125" customWidth="1"/>
    <col min="13826" max="13826" width="32.140625" customWidth="1"/>
    <col min="13827" max="13827" width="16.42578125" customWidth="1"/>
    <col min="13828" max="13828" width="16.5703125" customWidth="1"/>
    <col min="13829" max="13829" width="16.42578125" customWidth="1"/>
    <col min="13830" max="13831" width="6.85546875" customWidth="1"/>
    <col min="14081" max="14081" width="5.5703125" customWidth="1"/>
    <col min="14082" max="14082" width="32.140625" customWidth="1"/>
    <col min="14083" max="14083" width="16.42578125" customWidth="1"/>
    <col min="14084" max="14084" width="16.5703125" customWidth="1"/>
    <col min="14085" max="14085" width="16.42578125" customWidth="1"/>
    <col min="14086" max="14087" width="6.85546875" customWidth="1"/>
    <col min="14337" max="14337" width="5.5703125" customWidth="1"/>
    <col min="14338" max="14338" width="32.140625" customWidth="1"/>
    <col min="14339" max="14339" width="16.42578125" customWidth="1"/>
    <col min="14340" max="14340" width="16.5703125" customWidth="1"/>
    <col min="14341" max="14341" width="16.42578125" customWidth="1"/>
    <col min="14342" max="14343" width="6.85546875" customWidth="1"/>
    <col min="14593" max="14593" width="5.5703125" customWidth="1"/>
    <col min="14594" max="14594" width="32.140625" customWidth="1"/>
    <col min="14595" max="14595" width="16.42578125" customWidth="1"/>
    <col min="14596" max="14596" width="16.5703125" customWidth="1"/>
    <col min="14597" max="14597" width="16.42578125" customWidth="1"/>
    <col min="14598" max="14599" width="6.85546875" customWidth="1"/>
    <col min="14849" max="14849" width="5.5703125" customWidth="1"/>
    <col min="14850" max="14850" width="32.140625" customWidth="1"/>
    <col min="14851" max="14851" width="16.42578125" customWidth="1"/>
    <col min="14852" max="14852" width="16.5703125" customWidth="1"/>
    <col min="14853" max="14853" width="16.42578125" customWidth="1"/>
    <col min="14854" max="14855" width="6.85546875" customWidth="1"/>
    <col min="15105" max="15105" width="5.5703125" customWidth="1"/>
    <col min="15106" max="15106" width="32.140625" customWidth="1"/>
    <col min="15107" max="15107" width="16.42578125" customWidth="1"/>
    <col min="15108" max="15108" width="16.5703125" customWidth="1"/>
    <col min="15109" max="15109" width="16.42578125" customWidth="1"/>
    <col min="15110" max="15111" width="6.85546875" customWidth="1"/>
    <col min="15361" max="15361" width="5.5703125" customWidth="1"/>
    <col min="15362" max="15362" width="32.140625" customWidth="1"/>
    <col min="15363" max="15363" width="16.42578125" customWidth="1"/>
    <col min="15364" max="15364" width="16.5703125" customWidth="1"/>
    <col min="15365" max="15365" width="16.42578125" customWidth="1"/>
    <col min="15366" max="15367" width="6.85546875" customWidth="1"/>
    <col min="15617" max="15617" width="5.5703125" customWidth="1"/>
    <col min="15618" max="15618" width="32.140625" customWidth="1"/>
    <col min="15619" max="15619" width="16.42578125" customWidth="1"/>
    <col min="15620" max="15620" width="16.5703125" customWidth="1"/>
    <col min="15621" max="15621" width="16.42578125" customWidth="1"/>
    <col min="15622" max="15623" width="6.85546875" customWidth="1"/>
    <col min="15873" max="15873" width="5.5703125" customWidth="1"/>
    <col min="15874" max="15874" width="32.140625" customWidth="1"/>
    <col min="15875" max="15875" width="16.42578125" customWidth="1"/>
    <col min="15876" max="15876" width="16.5703125" customWidth="1"/>
    <col min="15877" max="15877" width="16.42578125" customWidth="1"/>
    <col min="15878" max="15879" width="6.85546875" customWidth="1"/>
    <col min="16129" max="16129" width="5.5703125" customWidth="1"/>
    <col min="16130" max="16130" width="32.140625" customWidth="1"/>
    <col min="16131" max="16131" width="16.42578125" customWidth="1"/>
    <col min="16132" max="16132" width="16.5703125" customWidth="1"/>
    <col min="16133" max="16133" width="16.42578125" customWidth="1"/>
    <col min="16134" max="16135" width="6.85546875" customWidth="1"/>
  </cols>
  <sheetData>
    <row r="1" spans="1:7" ht="62.25" customHeight="1" x14ac:dyDescent="0.25">
      <c r="A1" s="83"/>
      <c r="B1" s="83"/>
    </row>
    <row r="2" spans="1:7" s="40" customFormat="1" x14ac:dyDescent="0.2">
      <c r="A2" s="82" t="s">
        <v>268</v>
      </c>
      <c r="B2" s="82"/>
    </row>
    <row r="4" spans="1:7" ht="16.5" customHeight="1" x14ac:dyDescent="0.25">
      <c r="A4" s="89" t="s">
        <v>204</v>
      </c>
      <c r="B4" s="89"/>
      <c r="C4" s="89"/>
      <c r="D4" s="89"/>
      <c r="E4" s="89"/>
      <c r="F4" s="89"/>
      <c r="G4" s="89"/>
    </row>
    <row r="5" spans="1:7" ht="12.75" customHeight="1" x14ac:dyDescent="0.25"/>
    <row r="6" spans="1:7" ht="15.75" customHeight="1" x14ac:dyDescent="0.25">
      <c r="A6" s="88" t="s">
        <v>205</v>
      </c>
      <c r="B6" s="88"/>
      <c r="C6" s="88"/>
      <c r="D6" s="88"/>
      <c r="E6" s="88"/>
      <c r="F6" s="88"/>
      <c r="G6" s="88"/>
    </row>
    <row r="7" spans="1:7" ht="12.75" customHeight="1" x14ac:dyDescent="0.25"/>
    <row r="8" spans="1:7" ht="22.5" x14ac:dyDescent="0.25">
      <c r="A8" s="81" t="s">
        <v>4</v>
      </c>
      <c r="B8" s="81"/>
      <c r="C8" s="48" t="s">
        <v>177</v>
      </c>
      <c r="D8" s="48" t="s">
        <v>6</v>
      </c>
      <c r="E8" s="48" t="s">
        <v>178</v>
      </c>
      <c r="F8" s="48" t="s">
        <v>179</v>
      </c>
      <c r="G8" s="48" t="s">
        <v>9</v>
      </c>
    </row>
    <row r="9" spans="1:7" ht="11.25" customHeight="1" x14ac:dyDescent="0.25">
      <c r="A9" s="80">
        <v>1</v>
      </c>
      <c r="B9" s="80"/>
      <c r="C9" s="12">
        <v>2</v>
      </c>
      <c r="D9" s="12">
        <v>3</v>
      </c>
      <c r="E9" s="12">
        <v>4</v>
      </c>
      <c r="F9" s="12">
        <v>5</v>
      </c>
      <c r="G9" s="12">
        <v>6</v>
      </c>
    </row>
    <row r="10" spans="1:7" ht="18" customHeight="1" x14ac:dyDescent="0.25">
      <c r="A10" s="23"/>
      <c r="B10" s="28"/>
      <c r="C10" s="24"/>
      <c r="D10" s="24"/>
      <c r="E10" s="24"/>
      <c r="F10" s="29"/>
      <c r="G10" s="29"/>
    </row>
    <row r="11" spans="1:7" ht="18" customHeight="1" x14ac:dyDescent="0.25">
      <c r="A11" s="23"/>
      <c r="B11" s="28"/>
      <c r="C11" s="24"/>
      <c r="D11" s="24"/>
      <c r="E11" s="24"/>
      <c r="F11" s="29"/>
      <c r="G11" s="29"/>
    </row>
    <row r="12" spans="1:7" ht="18" customHeight="1" x14ac:dyDescent="0.25">
      <c r="A12" s="6"/>
      <c r="B12" s="30"/>
      <c r="C12" s="8"/>
      <c r="D12" s="31"/>
      <c r="E12" s="8"/>
      <c r="F12" s="31"/>
      <c r="G12" s="29"/>
    </row>
    <row r="13" spans="1:7" ht="18" customHeight="1" x14ac:dyDescent="0.25">
      <c r="A13" s="6"/>
      <c r="B13" s="30"/>
      <c r="C13" s="8"/>
      <c r="D13" s="31"/>
      <c r="E13" s="8"/>
      <c r="F13" s="31"/>
      <c r="G13" s="31"/>
    </row>
    <row r="16" spans="1:7" s="40" customFormat="1" x14ac:dyDescent="0.2">
      <c r="A16" s="40" t="s">
        <v>269</v>
      </c>
    </row>
    <row r="17" spans="1:5" s="40" customFormat="1" x14ac:dyDescent="0.2"/>
    <row r="18" spans="1:5" s="40" customFormat="1" x14ac:dyDescent="0.2">
      <c r="A18" s="40" t="s">
        <v>272</v>
      </c>
      <c r="E18" s="40" t="s">
        <v>271</v>
      </c>
    </row>
    <row r="19" spans="1:5" s="40" customFormat="1" x14ac:dyDescent="0.2">
      <c r="A19" s="40" t="s">
        <v>270</v>
      </c>
      <c r="E19" s="40" t="s">
        <v>274</v>
      </c>
    </row>
  </sheetData>
  <mergeCells count="6">
    <mergeCell ref="A1:B1"/>
    <mergeCell ref="A4:G4"/>
    <mergeCell ref="A6:G6"/>
    <mergeCell ref="A8:B8"/>
    <mergeCell ref="A9:B9"/>
    <mergeCell ref="A2:B2"/>
  </mergeCells>
  <pageMargins left="0.7" right="0.7" top="0.75" bottom="0.75" header="0.3" footer="0.3"/>
  <pageSetup paperSize="9" scale="86" fitToHeight="0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E5586-8E90-4F4E-AC59-3EA7EA912CFB}">
  <sheetPr>
    <pageSetUpPr fitToPage="1"/>
  </sheetPr>
  <dimension ref="A1:G19"/>
  <sheetViews>
    <sheetView workbookViewId="0">
      <selection activeCell="A8" sqref="A8:G8"/>
    </sheetView>
  </sheetViews>
  <sheetFormatPr defaultRowHeight="15" x14ac:dyDescent="0.25"/>
  <cols>
    <col min="1" max="1" width="4.5703125" customWidth="1"/>
    <col min="2" max="2" width="28" customWidth="1"/>
    <col min="3" max="3" width="17.5703125" customWidth="1"/>
    <col min="4" max="5" width="17.7109375" customWidth="1"/>
    <col min="6" max="6" width="7.42578125" customWidth="1"/>
    <col min="7" max="7" width="6.28515625" customWidth="1"/>
    <col min="257" max="257" width="4.5703125" customWidth="1"/>
    <col min="258" max="258" width="24.42578125" customWidth="1"/>
    <col min="259" max="259" width="17.5703125" customWidth="1"/>
    <col min="260" max="261" width="17.7109375" customWidth="1"/>
    <col min="262" max="262" width="7.42578125" customWidth="1"/>
    <col min="263" max="263" width="6.28515625" customWidth="1"/>
    <col min="513" max="513" width="4.5703125" customWidth="1"/>
    <col min="514" max="514" width="24.42578125" customWidth="1"/>
    <col min="515" max="515" width="17.5703125" customWidth="1"/>
    <col min="516" max="517" width="17.7109375" customWidth="1"/>
    <col min="518" max="518" width="7.42578125" customWidth="1"/>
    <col min="519" max="519" width="6.28515625" customWidth="1"/>
    <col min="769" max="769" width="4.5703125" customWidth="1"/>
    <col min="770" max="770" width="24.42578125" customWidth="1"/>
    <col min="771" max="771" width="17.5703125" customWidth="1"/>
    <col min="772" max="773" width="17.7109375" customWidth="1"/>
    <col min="774" max="774" width="7.42578125" customWidth="1"/>
    <col min="775" max="775" width="6.28515625" customWidth="1"/>
    <col min="1025" max="1025" width="4.5703125" customWidth="1"/>
    <col min="1026" max="1026" width="24.42578125" customWidth="1"/>
    <col min="1027" max="1027" width="17.5703125" customWidth="1"/>
    <col min="1028" max="1029" width="17.7109375" customWidth="1"/>
    <col min="1030" max="1030" width="7.42578125" customWidth="1"/>
    <col min="1031" max="1031" width="6.28515625" customWidth="1"/>
    <col min="1281" max="1281" width="4.5703125" customWidth="1"/>
    <col min="1282" max="1282" width="24.42578125" customWidth="1"/>
    <col min="1283" max="1283" width="17.5703125" customWidth="1"/>
    <col min="1284" max="1285" width="17.7109375" customWidth="1"/>
    <col min="1286" max="1286" width="7.42578125" customWidth="1"/>
    <col min="1287" max="1287" width="6.28515625" customWidth="1"/>
    <col min="1537" max="1537" width="4.5703125" customWidth="1"/>
    <col min="1538" max="1538" width="24.42578125" customWidth="1"/>
    <col min="1539" max="1539" width="17.5703125" customWidth="1"/>
    <col min="1540" max="1541" width="17.7109375" customWidth="1"/>
    <col min="1542" max="1542" width="7.42578125" customWidth="1"/>
    <col min="1543" max="1543" width="6.28515625" customWidth="1"/>
    <col min="1793" max="1793" width="4.5703125" customWidth="1"/>
    <col min="1794" max="1794" width="24.42578125" customWidth="1"/>
    <col min="1795" max="1795" width="17.5703125" customWidth="1"/>
    <col min="1796" max="1797" width="17.7109375" customWidth="1"/>
    <col min="1798" max="1798" width="7.42578125" customWidth="1"/>
    <col min="1799" max="1799" width="6.28515625" customWidth="1"/>
    <col min="2049" max="2049" width="4.5703125" customWidth="1"/>
    <col min="2050" max="2050" width="24.42578125" customWidth="1"/>
    <col min="2051" max="2051" width="17.5703125" customWidth="1"/>
    <col min="2052" max="2053" width="17.7109375" customWidth="1"/>
    <col min="2054" max="2054" width="7.42578125" customWidth="1"/>
    <col min="2055" max="2055" width="6.28515625" customWidth="1"/>
    <col min="2305" max="2305" width="4.5703125" customWidth="1"/>
    <col min="2306" max="2306" width="24.42578125" customWidth="1"/>
    <col min="2307" max="2307" width="17.5703125" customWidth="1"/>
    <col min="2308" max="2309" width="17.7109375" customWidth="1"/>
    <col min="2310" max="2310" width="7.42578125" customWidth="1"/>
    <col min="2311" max="2311" width="6.28515625" customWidth="1"/>
    <col min="2561" max="2561" width="4.5703125" customWidth="1"/>
    <col min="2562" max="2562" width="24.42578125" customWidth="1"/>
    <col min="2563" max="2563" width="17.5703125" customWidth="1"/>
    <col min="2564" max="2565" width="17.7109375" customWidth="1"/>
    <col min="2566" max="2566" width="7.42578125" customWidth="1"/>
    <col min="2567" max="2567" width="6.28515625" customWidth="1"/>
    <col min="2817" max="2817" width="4.5703125" customWidth="1"/>
    <col min="2818" max="2818" width="24.42578125" customWidth="1"/>
    <col min="2819" max="2819" width="17.5703125" customWidth="1"/>
    <col min="2820" max="2821" width="17.7109375" customWidth="1"/>
    <col min="2822" max="2822" width="7.42578125" customWidth="1"/>
    <col min="2823" max="2823" width="6.28515625" customWidth="1"/>
    <col min="3073" max="3073" width="4.5703125" customWidth="1"/>
    <col min="3074" max="3074" width="24.42578125" customWidth="1"/>
    <col min="3075" max="3075" width="17.5703125" customWidth="1"/>
    <col min="3076" max="3077" width="17.7109375" customWidth="1"/>
    <col min="3078" max="3078" width="7.42578125" customWidth="1"/>
    <col min="3079" max="3079" width="6.28515625" customWidth="1"/>
    <col min="3329" max="3329" width="4.5703125" customWidth="1"/>
    <col min="3330" max="3330" width="24.42578125" customWidth="1"/>
    <col min="3331" max="3331" width="17.5703125" customWidth="1"/>
    <col min="3332" max="3333" width="17.7109375" customWidth="1"/>
    <col min="3334" max="3334" width="7.42578125" customWidth="1"/>
    <col min="3335" max="3335" width="6.28515625" customWidth="1"/>
    <col min="3585" max="3585" width="4.5703125" customWidth="1"/>
    <col min="3586" max="3586" width="24.42578125" customWidth="1"/>
    <col min="3587" max="3587" width="17.5703125" customWidth="1"/>
    <col min="3588" max="3589" width="17.7109375" customWidth="1"/>
    <col min="3590" max="3590" width="7.42578125" customWidth="1"/>
    <col min="3591" max="3591" width="6.28515625" customWidth="1"/>
    <col min="3841" max="3841" width="4.5703125" customWidth="1"/>
    <col min="3842" max="3842" width="24.42578125" customWidth="1"/>
    <col min="3843" max="3843" width="17.5703125" customWidth="1"/>
    <col min="3844" max="3845" width="17.7109375" customWidth="1"/>
    <col min="3846" max="3846" width="7.42578125" customWidth="1"/>
    <col min="3847" max="3847" width="6.28515625" customWidth="1"/>
    <col min="4097" max="4097" width="4.5703125" customWidth="1"/>
    <col min="4098" max="4098" width="24.42578125" customWidth="1"/>
    <col min="4099" max="4099" width="17.5703125" customWidth="1"/>
    <col min="4100" max="4101" width="17.7109375" customWidth="1"/>
    <col min="4102" max="4102" width="7.42578125" customWidth="1"/>
    <col min="4103" max="4103" width="6.28515625" customWidth="1"/>
    <col min="4353" max="4353" width="4.5703125" customWidth="1"/>
    <col min="4354" max="4354" width="24.42578125" customWidth="1"/>
    <col min="4355" max="4355" width="17.5703125" customWidth="1"/>
    <col min="4356" max="4357" width="17.7109375" customWidth="1"/>
    <col min="4358" max="4358" width="7.42578125" customWidth="1"/>
    <col min="4359" max="4359" width="6.28515625" customWidth="1"/>
    <col min="4609" max="4609" width="4.5703125" customWidth="1"/>
    <col min="4610" max="4610" width="24.42578125" customWidth="1"/>
    <col min="4611" max="4611" width="17.5703125" customWidth="1"/>
    <col min="4612" max="4613" width="17.7109375" customWidth="1"/>
    <col min="4614" max="4614" width="7.42578125" customWidth="1"/>
    <col min="4615" max="4615" width="6.28515625" customWidth="1"/>
    <col min="4865" max="4865" width="4.5703125" customWidth="1"/>
    <col min="4866" max="4866" width="24.42578125" customWidth="1"/>
    <col min="4867" max="4867" width="17.5703125" customWidth="1"/>
    <col min="4868" max="4869" width="17.7109375" customWidth="1"/>
    <col min="4870" max="4870" width="7.42578125" customWidth="1"/>
    <col min="4871" max="4871" width="6.28515625" customWidth="1"/>
    <col min="5121" max="5121" width="4.5703125" customWidth="1"/>
    <col min="5122" max="5122" width="24.42578125" customWidth="1"/>
    <col min="5123" max="5123" width="17.5703125" customWidth="1"/>
    <col min="5124" max="5125" width="17.7109375" customWidth="1"/>
    <col min="5126" max="5126" width="7.42578125" customWidth="1"/>
    <col min="5127" max="5127" width="6.28515625" customWidth="1"/>
    <col min="5377" max="5377" width="4.5703125" customWidth="1"/>
    <col min="5378" max="5378" width="24.42578125" customWidth="1"/>
    <col min="5379" max="5379" width="17.5703125" customWidth="1"/>
    <col min="5380" max="5381" width="17.7109375" customWidth="1"/>
    <col min="5382" max="5382" width="7.42578125" customWidth="1"/>
    <col min="5383" max="5383" width="6.28515625" customWidth="1"/>
    <col min="5633" max="5633" width="4.5703125" customWidth="1"/>
    <col min="5634" max="5634" width="24.42578125" customWidth="1"/>
    <col min="5635" max="5635" width="17.5703125" customWidth="1"/>
    <col min="5636" max="5637" width="17.7109375" customWidth="1"/>
    <col min="5638" max="5638" width="7.42578125" customWidth="1"/>
    <col min="5639" max="5639" width="6.28515625" customWidth="1"/>
    <col min="5889" max="5889" width="4.5703125" customWidth="1"/>
    <col min="5890" max="5890" width="24.42578125" customWidth="1"/>
    <col min="5891" max="5891" width="17.5703125" customWidth="1"/>
    <col min="5892" max="5893" width="17.7109375" customWidth="1"/>
    <col min="5894" max="5894" width="7.42578125" customWidth="1"/>
    <col min="5895" max="5895" width="6.28515625" customWidth="1"/>
    <col min="6145" max="6145" width="4.5703125" customWidth="1"/>
    <col min="6146" max="6146" width="24.42578125" customWidth="1"/>
    <col min="6147" max="6147" width="17.5703125" customWidth="1"/>
    <col min="6148" max="6149" width="17.7109375" customWidth="1"/>
    <col min="6150" max="6150" width="7.42578125" customWidth="1"/>
    <col min="6151" max="6151" width="6.28515625" customWidth="1"/>
    <col min="6401" max="6401" width="4.5703125" customWidth="1"/>
    <col min="6402" max="6402" width="24.42578125" customWidth="1"/>
    <col min="6403" max="6403" width="17.5703125" customWidth="1"/>
    <col min="6404" max="6405" width="17.7109375" customWidth="1"/>
    <col min="6406" max="6406" width="7.42578125" customWidth="1"/>
    <col min="6407" max="6407" width="6.28515625" customWidth="1"/>
    <col min="6657" max="6657" width="4.5703125" customWidth="1"/>
    <col min="6658" max="6658" width="24.42578125" customWidth="1"/>
    <col min="6659" max="6659" width="17.5703125" customWidth="1"/>
    <col min="6660" max="6661" width="17.7109375" customWidth="1"/>
    <col min="6662" max="6662" width="7.42578125" customWidth="1"/>
    <col min="6663" max="6663" width="6.28515625" customWidth="1"/>
    <col min="6913" max="6913" width="4.5703125" customWidth="1"/>
    <col min="6914" max="6914" width="24.42578125" customWidth="1"/>
    <col min="6915" max="6915" width="17.5703125" customWidth="1"/>
    <col min="6916" max="6917" width="17.7109375" customWidth="1"/>
    <col min="6918" max="6918" width="7.42578125" customWidth="1"/>
    <col min="6919" max="6919" width="6.28515625" customWidth="1"/>
    <col min="7169" max="7169" width="4.5703125" customWidth="1"/>
    <col min="7170" max="7170" width="24.42578125" customWidth="1"/>
    <col min="7171" max="7171" width="17.5703125" customWidth="1"/>
    <col min="7172" max="7173" width="17.7109375" customWidth="1"/>
    <col min="7174" max="7174" width="7.42578125" customWidth="1"/>
    <col min="7175" max="7175" width="6.28515625" customWidth="1"/>
    <col min="7425" max="7425" width="4.5703125" customWidth="1"/>
    <col min="7426" max="7426" width="24.42578125" customWidth="1"/>
    <col min="7427" max="7427" width="17.5703125" customWidth="1"/>
    <col min="7428" max="7429" width="17.7109375" customWidth="1"/>
    <col min="7430" max="7430" width="7.42578125" customWidth="1"/>
    <col min="7431" max="7431" width="6.28515625" customWidth="1"/>
    <col min="7681" max="7681" width="4.5703125" customWidth="1"/>
    <col min="7682" max="7682" width="24.42578125" customWidth="1"/>
    <col min="7683" max="7683" width="17.5703125" customWidth="1"/>
    <col min="7684" max="7685" width="17.7109375" customWidth="1"/>
    <col min="7686" max="7686" width="7.42578125" customWidth="1"/>
    <col min="7687" max="7687" width="6.28515625" customWidth="1"/>
    <col min="7937" max="7937" width="4.5703125" customWidth="1"/>
    <col min="7938" max="7938" width="24.42578125" customWidth="1"/>
    <col min="7939" max="7939" width="17.5703125" customWidth="1"/>
    <col min="7940" max="7941" width="17.7109375" customWidth="1"/>
    <col min="7942" max="7942" width="7.42578125" customWidth="1"/>
    <col min="7943" max="7943" width="6.28515625" customWidth="1"/>
    <col min="8193" max="8193" width="4.5703125" customWidth="1"/>
    <col min="8194" max="8194" width="24.42578125" customWidth="1"/>
    <col min="8195" max="8195" width="17.5703125" customWidth="1"/>
    <col min="8196" max="8197" width="17.7109375" customWidth="1"/>
    <col min="8198" max="8198" width="7.42578125" customWidth="1"/>
    <col min="8199" max="8199" width="6.28515625" customWidth="1"/>
    <col min="8449" max="8449" width="4.5703125" customWidth="1"/>
    <col min="8450" max="8450" width="24.42578125" customWidth="1"/>
    <col min="8451" max="8451" width="17.5703125" customWidth="1"/>
    <col min="8452" max="8453" width="17.7109375" customWidth="1"/>
    <col min="8454" max="8454" width="7.42578125" customWidth="1"/>
    <col min="8455" max="8455" width="6.28515625" customWidth="1"/>
    <col min="8705" max="8705" width="4.5703125" customWidth="1"/>
    <col min="8706" max="8706" width="24.42578125" customWidth="1"/>
    <col min="8707" max="8707" width="17.5703125" customWidth="1"/>
    <col min="8708" max="8709" width="17.7109375" customWidth="1"/>
    <col min="8710" max="8710" width="7.42578125" customWidth="1"/>
    <col min="8711" max="8711" width="6.28515625" customWidth="1"/>
    <col min="8961" max="8961" width="4.5703125" customWidth="1"/>
    <col min="8962" max="8962" width="24.42578125" customWidth="1"/>
    <col min="8963" max="8963" width="17.5703125" customWidth="1"/>
    <col min="8964" max="8965" width="17.7109375" customWidth="1"/>
    <col min="8966" max="8966" width="7.42578125" customWidth="1"/>
    <col min="8967" max="8967" width="6.28515625" customWidth="1"/>
    <col min="9217" max="9217" width="4.5703125" customWidth="1"/>
    <col min="9218" max="9218" width="24.42578125" customWidth="1"/>
    <col min="9219" max="9219" width="17.5703125" customWidth="1"/>
    <col min="9220" max="9221" width="17.7109375" customWidth="1"/>
    <col min="9222" max="9222" width="7.42578125" customWidth="1"/>
    <col min="9223" max="9223" width="6.28515625" customWidth="1"/>
    <col min="9473" max="9473" width="4.5703125" customWidth="1"/>
    <col min="9474" max="9474" width="24.42578125" customWidth="1"/>
    <col min="9475" max="9475" width="17.5703125" customWidth="1"/>
    <col min="9476" max="9477" width="17.7109375" customWidth="1"/>
    <col min="9478" max="9478" width="7.42578125" customWidth="1"/>
    <col min="9479" max="9479" width="6.28515625" customWidth="1"/>
    <col min="9729" max="9729" width="4.5703125" customWidth="1"/>
    <col min="9730" max="9730" width="24.42578125" customWidth="1"/>
    <col min="9731" max="9731" width="17.5703125" customWidth="1"/>
    <col min="9732" max="9733" width="17.7109375" customWidth="1"/>
    <col min="9734" max="9734" width="7.42578125" customWidth="1"/>
    <col min="9735" max="9735" width="6.28515625" customWidth="1"/>
    <col min="9985" max="9985" width="4.5703125" customWidth="1"/>
    <col min="9986" max="9986" width="24.42578125" customWidth="1"/>
    <col min="9987" max="9987" width="17.5703125" customWidth="1"/>
    <col min="9988" max="9989" width="17.7109375" customWidth="1"/>
    <col min="9990" max="9990" width="7.42578125" customWidth="1"/>
    <col min="9991" max="9991" width="6.28515625" customWidth="1"/>
    <col min="10241" max="10241" width="4.5703125" customWidth="1"/>
    <col min="10242" max="10242" width="24.42578125" customWidth="1"/>
    <col min="10243" max="10243" width="17.5703125" customWidth="1"/>
    <col min="10244" max="10245" width="17.7109375" customWidth="1"/>
    <col min="10246" max="10246" width="7.42578125" customWidth="1"/>
    <col min="10247" max="10247" width="6.28515625" customWidth="1"/>
    <col min="10497" max="10497" width="4.5703125" customWidth="1"/>
    <col min="10498" max="10498" width="24.42578125" customWidth="1"/>
    <col min="10499" max="10499" width="17.5703125" customWidth="1"/>
    <col min="10500" max="10501" width="17.7109375" customWidth="1"/>
    <col min="10502" max="10502" width="7.42578125" customWidth="1"/>
    <col min="10503" max="10503" width="6.28515625" customWidth="1"/>
    <col min="10753" max="10753" width="4.5703125" customWidth="1"/>
    <col min="10754" max="10754" width="24.42578125" customWidth="1"/>
    <col min="10755" max="10755" width="17.5703125" customWidth="1"/>
    <col min="10756" max="10757" width="17.7109375" customWidth="1"/>
    <col min="10758" max="10758" width="7.42578125" customWidth="1"/>
    <col min="10759" max="10759" width="6.28515625" customWidth="1"/>
    <col min="11009" max="11009" width="4.5703125" customWidth="1"/>
    <col min="11010" max="11010" width="24.42578125" customWidth="1"/>
    <col min="11011" max="11011" width="17.5703125" customWidth="1"/>
    <col min="11012" max="11013" width="17.7109375" customWidth="1"/>
    <col min="11014" max="11014" width="7.42578125" customWidth="1"/>
    <col min="11015" max="11015" width="6.28515625" customWidth="1"/>
    <col min="11265" max="11265" width="4.5703125" customWidth="1"/>
    <col min="11266" max="11266" width="24.42578125" customWidth="1"/>
    <col min="11267" max="11267" width="17.5703125" customWidth="1"/>
    <col min="11268" max="11269" width="17.7109375" customWidth="1"/>
    <col min="11270" max="11270" width="7.42578125" customWidth="1"/>
    <col min="11271" max="11271" width="6.28515625" customWidth="1"/>
    <col min="11521" max="11521" width="4.5703125" customWidth="1"/>
    <col min="11522" max="11522" width="24.42578125" customWidth="1"/>
    <col min="11523" max="11523" width="17.5703125" customWidth="1"/>
    <col min="11524" max="11525" width="17.7109375" customWidth="1"/>
    <col min="11526" max="11526" width="7.42578125" customWidth="1"/>
    <col min="11527" max="11527" width="6.28515625" customWidth="1"/>
    <col min="11777" max="11777" width="4.5703125" customWidth="1"/>
    <col min="11778" max="11778" width="24.42578125" customWidth="1"/>
    <col min="11779" max="11779" width="17.5703125" customWidth="1"/>
    <col min="11780" max="11781" width="17.7109375" customWidth="1"/>
    <col min="11782" max="11782" width="7.42578125" customWidth="1"/>
    <col min="11783" max="11783" width="6.28515625" customWidth="1"/>
    <col min="12033" max="12033" width="4.5703125" customWidth="1"/>
    <col min="12034" max="12034" width="24.42578125" customWidth="1"/>
    <col min="12035" max="12035" width="17.5703125" customWidth="1"/>
    <col min="12036" max="12037" width="17.7109375" customWidth="1"/>
    <col min="12038" max="12038" width="7.42578125" customWidth="1"/>
    <col min="12039" max="12039" width="6.28515625" customWidth="1"/>
    <col min="12289" max="12289" width="4.5703125" customWidth="1"/>
    <col min="12290" max="12290" width="24.42578125" customWidth="1"/>
    <col min="12291" max="12291" width="17.5703125" customWidth="1"/>
    <col min="12292" max="12293" width="17.7109375" customWidth="1"/>
    <col min="12294" max="12294" width="7.42578125" customWidth="1"/>
    <col min="12295" max="12295" width="6.28515625" customWidth="1"/>
    <col min="12545" max="12545" width="4.5703125" customWidth="1"/>
    <col min="12546" max="12546" width="24.42578125" customWidth="1"/>
    <col min="12547" max="12547" width="17.5703125" customWidth="1"/>
    <col min="12548" max="12549" width="17.7109375" customWidth="1"/>
    <col min="12550" max="12550" width="7.42578125" customWidth="1"/>
    <col min="12551" max="12551" width="6.28515625" customWidth="1"/>
    <col min="12801" max="12801" width="4.5703125" customWidth="1"/>
    <col min="12802" max="12802" width="24.42578125" customWidth="1"/>
    <col min="12803" max="12803" width="17.5703125" customWidth="1"/>
    <col min="12804" max="12805" width="17.7109375" customWidth="1"/>
    <col min="12806" max="12806" width="7.42578125" customWidth="1"/>
    <col min="12807" max="12807" width="6.28515625" customWidth="1"/>
    <col min="13057" max="13057" width="4.5703125" customWidth="1"/>
    <col min="13058" max="13058" width="24.42578125" customWidth="1"/>
    <col min="13059" max="13059" width="17.5703125" customWidth="1"/>
    <col min="13060" max="13061" width="17.7109375" customWidth="1"/>
    <col min="13062" max="13062" width="7.42578125" customWidth="1"/>
    <col min="13063" max="13063" width="6.28515625" customWidth="1"/>
    <col min="13313" max="13313" width="4.5703125" customWidth="1"/>
    <col min="13314" max="13314" width="24.42578125" customWidth="1"/>
    <col min="13315" max="13315" width="17.5703125" customWidth="1"/>
    <col min="13316" max="13317" width="17.7109375" customWidth="1"/>
    <col min="13318" max="13318" width="7.42578125" customWidth="1"/>
    <col min="13319" max="13319" width="6.28515625" customWidth="1"/>
    <col min="13569" max="13569" width="4.5703125" customWidth="1"/>
    <col min="13570" max="13570" width="24.42578125" customWidth="1"/>
    <col min="13571" max="13571" width="17.5703125" customWidth="1"/>
    <col min="13572" max="13573" width="17.7109375" customWidth="1"/>
    <col min="13574" max="13574" width="7.42578125" customWidth="1"/>
    <col min="13575" max="13575" width="6.28515625" customWidth="1"/>
    <col min="13825" max="13825" width="4.5703125" customWidth="1"/>
    <col min="13826" max="13826" width="24.42578125" customWidth="1"/>
    <col min="13827" max="13827" width="17.5703125" customWidth="1"/>
    <col min="13828" max="13829" width="17.7109375" customWidth="1"/>
    <col min="13830" max="13830" width="7.42578125" customWidth="1"/>
    <col min="13831" max="13831" width="6.28515625" customWidth="1"/>
    <col min="14081" max="14081" width="4.5703125" customWidth="1"/>
    <col min="14082" max="14082" width="24.42578125" customWidth="1"/>
    <col min="14083" max="14083" width="17.5703125" customWidth="1"/>
    <col min="14084" max="14085" width="17.7109375" customWidth="1"/>
    <col min="14086" max="14086" width="7.42578125" customWidth="1"/>
    <col min="14087" max="14087" width="6.28515625" customWidth="1"/>
    <col min="14337" max="14337" width="4.5703125" customWidth="1"/>
    <col min="14338" max="14338" width="24.42578125" customWidth="1"/>
    <col min="14339" max="14339" width="17.5703125" customWidth="1"/>
    <col min="14340" max="14341" width="17.7109375" customWidth="1"/>
    <col min="14342" max="14342" width="7.42578125" customWidth="1"/>
    <col min="14343" max="14343" width="6.28515625" customWidth="1"/>
    <col min="14593" max="14593" width="4.5703125" customWidth="1"/>
    <col min="14594" max="14594" width="24.42578125" customWidth="1"/>
    <col min="14595" max="14595" width="17.5703125" customWidth="1"/>
    <col min="14596" max="14597" width="17.7109375" customWidth="1"/>
    <col min="14598" max="14598" width="7.42578125" customWidth="1"/>
    <col min="14599" max="14599" width="6.28515625" customWidth="1"/>
    <col min="14849" max="14849" width="4.5703125" customWidth="1"/>
    <col min="14850" max="14850" width="24.42578125" customWidth="1"/>
    <col min="14851" max="14851" width="17.5703125" customWidth="1"/>
    <col min="14852" max="14853" width="17.7109375" customWidth="1"/>
    <col min="14854" max="14854" width="7.42578125" customWidth="1"/>
    <col min="14855" max="14855" width="6.28515625" customWidth="1"/>
    <col min="15105" max="15105" width="4.5703125" customWidth="1"/>
    <col min="15106" max="15106" width="24.42578125" customWidth="1"/>
    <col min="15107" max="15107" width="17.5703125" customWidth="1"/>
    <col min="15108" max="15109" width="17.7109375" customWidth="1"/>
    <col min="15110" max="15110" width="7.42578125" customWidth="1"/>
    <col min="15111" max="15111" width="6.28515625" customWidth="1"/>
    <col min="15361" max="15361" width="4.5703125" customWidth="1"/>
    <col min="15362" max="15362" width="24.42578125" customWidth="1"/>
    <col min="15363" max="15363" width="17.5703125" customWidth="1"/>
    <col min="15364" max="15365" width="17.7109375" customWidth="1"/>
    <col min="15366" max="15366" width="7.42578125" customWidth="1"/>
    <col min="15367" max="15367" width="6.28515625" customWidth="1"/>
    <col min="15617" max="15617" width="4.5703125" customWidth="1"/>
    <col min="15618" max="15618" width="24.42578125" customWidth="1"/>
    <col min="15619" max="15619" width="17.5703125" customWidth="1"/>
    <col min="15620" max="15621" width="17.7109375" customWidth="1"/>
    <col min="15622" max="15622" width="7.42578125" customWidth="1"/>
    <col min="15623" max="15623" width="6.28515625" customWidth="1"/>
    <col min="15873" max="15873" width="4.5703125" customWidth="1"/>
    <col min="15874" max="15874" width="24.42578125" customWidth="1"/>
    <col min="15875" max="15875" width="17.5703125" customWidth="1"/>
    <col min="15876" max="15877" width="17.7109375" customWidth="1"/>
    <col min="15878" max="15878" width="7.42578125" customWidth="1"/>
    <col min="15879" max="15879" width="6.28515625" customWidth="1"/>
    <col min="16129" max="16129" width="4.5703125" customWidth="1"/>
    <col min="16130" max="16130" width="24.42578125" customWidth="1"/>
    <col min="16131" max="16131" width="17.5703125" customWidth="1"/>
    <col min="16132" max="16133" width="17.7109375" customWidth="1"/>
    <col min="16134" max="16134" width="7.42578125" customWidth="1"/>
    <col min="16135" max="16135" width="6.28515625" customWidth="1"/>
  </cols>
  <sheetData>
    <row r="1" spans="1:7" ht="57.75" customHeight="1" x14ac:dyDescent="0.25">
      <c r="A1" s="83"/>
      <c r="B1" s="83"/>
    </row>
    <row r="2" spans="1:7" s="40" customFormat="1" ht="16.5" customHeight="1" x14ac:dyDescent="0.2">
      <c r="A2" s="82" t="s">
        <v>268</v>
      </c>
      <c r="B2" s="82"/>
    </row>
    <row r="4" spans="1:7" ht="15" customHeight="1" x14ac:dyDescent="0.25">
      <c r="A4" s="87" t="s">
        <v>206</v>
      </c>
      <c r="B4" s="87"/>
      <c r="C4" s="87"/>
      <c r="D4" s="87"/>
      <c r="E4" s="87"/>
      <c r="F4" s="87"/>
      <c r="G4" s="87"/>
    </row>
    <row r="5" spans="1:7" ht="1.5" customHeight="1" x14ac:dyDescent="0.25"/>
    <row r="6" spans="1:7" ht="15" customHeight="1" x14ac:dyDescent="0.25">
      <c r="A6" s="88" t="s">
        <v>176</v>
      </c>
      <c r="B6" s="88"/>
      <c r="C6" s="88"/>
      <c r="D6" s="88"/>
      <c r="E6" s="88"/>
      <c r="F6" s="88"/>
      <c r="G6" s="88"/>
    </row>
    <row r="7" spans="1:7" ht="11.25" customHeight="1" x14ac:dyDescent="0.25"/>
    <row r="8" spans="1:7" ht="33.75" x14ac:dyDescent="0.25">
      <c r="A8" s="81" t="s">
        <v>4</v>
      </c>
      <c r="B8" s="81"/>
      <c r="C8" s="48" t="s">
        <v>177</v>
      </c>
      <c r="D8" s="48" t="s">
        <v>6</v>
      </c>
      <c r="E8" s="48" t="s">
        <v>178</v>
      </c>
      <c r="F8" s="48" t="s">
        <v>179</v>
      </c>
      <c r="G8" s="48" t="s">
        <v>9</v>
      </c>
    </row>
    <row r="9" spans="1:7" ht="11.25" customHeight="1" x14ac:dyDescent="0.25">
      <c r="A9" s="80">
        <v>1</v>
      </c>
      <c r="B9" s="80"/>
      <c r="C9" s="12">
        <v>2</v>
      </c>
      <c r="D9" s="12">
        <v>3</v>
      </c>
      <c r="E9" s="12">
        <v>4</v>
      </c>
      <c r="F9" s="12">
        <v>5</v>
      </c>
      <c r="G9" s="12">
        <v>6</v>
      </c>
    </row>
    <row r="10" spans="1:7" x14ac:dyDescent="0.25">
      <c r="A10" s="9"/>
      <c r="B10" s="13" t="s">
        <v>81</v>
      </c>
      <c r="C10" s="14"/>
      <c r="D10" s="14"/>
      <c r="E10" s="14"/>
      <c r="F10" s="11"/>
      <c r="G10" s="11"/>
    </row>
    <row r="11" spans="1:7" ht="25.5" customHeight="1" x14ac:dyDescent="0.25">
      <c r="A11" s="32"/>
      <c r="B11" s="33"/>
      <c r="C11" s="22"/>
      <c r="D11" s="22"/>
      <c r="E11" s="22"/>
      <c r="F11" s="22"/>
      <c r="G11" s="22"/>
    </row>
    <row r="12" spans="1:7" ht="25.5" customHeight="1" x14ac:dyDescent="0.25">
      <c r="A12" s="34"/>
      <c r="B12" s="35"/>
      <c r="C12" s="18"/>
      <c r="D12" s="18"/>
      <c r="E12" s="18"/>
      <c r="F12" s="14"/>
      <c r="G12" s="18"/>
    </row>
    <row r="15" spans="1:7" s="40" customFormat="1" x14ac:dyDescent="0.2">
      <c r="A15" s="40" t="s">
        <v>269</v>
      </c>
    </row>
    <row r="16" spans="1:7" s="40" customFormat="1" x14ac:dyDescent="0.2"/>
    <row r="17" spans="1:5" s="40" customFormat="1" x14ac:dyDescent="0.2">
      <c r="A17" s="40" t="s">
        <v>272</v>
      </c>
      <c r="E17" s="40" t="s">
        <v>271</v>
      </c>
    </row>
    <row r="18" spans="1:5" s="40" customFormat="1" x14ac:dyDescent="0.2">
      <c r="A18" s="40" t="s">
        <v>270</v>
      </c>
      <c r="E18" s="40" t="s">
        <v>274</v>
      </c>
    </row>
    <row r="19" spans="1:5" s="39" customFormat="1" ht="14.25" x14ac:dyDescent="0.2"/>
  </sheetData>
  <mergeCells count="6">
    <mergeCell ref="A1:B1"/>
    <mergeCell ref="A4:G4"/>
    <mergeCell ref="A6:G6"/>
    <mergeCell ref="A8:B8"/>
    <mergeCell ref="A9:B9"/>
    <mergeCell ref="A2:B2"/>
  </mergeCells>
  <pageMargins left="0.7" right="0.7" top="0.75" bottom="0.75" header="0.3" footer="0.3"/>
  <pageSetup paperSize="9" scale="88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41C1-F03A-4738-8D3B-DC47987DFB10}">
  <sheetPr>
    <pageSetUpPr fitToPage="1"/>
  </sheetPr>
  <dimension ref="A1:G22"/>
  <sheetViews>
    <sheetView workbookViewId="0">
      <selection activeCell="A8" sqref="A8:F8"/>
    </sheetView>
  </sheetViews>
  <sheetFormatPr defaultRowHeight="15" x14ac:dyDescent="0.25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  <col min="257" max="257" width="0.28515625" customWidth="1"/>
    <col min="258" max="258" width="19.7109375" customWidth="1"/>
    <col min="259" max="259" width="35.140625" customWidth="1"/>
    <col min="260" max="260" width="15.85546875" customWidth="1"/>
    <col min="261" max="261" width="16" customWidth="1"/>
    <col min="262" max="262" width="7.42578125" customWidth="1"/>
    <col min="263" max="263" width="0.28515625" customWidth="1"/>
    <col min="513" max="513" width="0.28515625" customWidth="1"/>
    <col min="514" max="514" width="19.7109375" customWidth="1"/>
    <col min="515" max="515" width="35.140625" customWidth="1"/>
    <col min="516" max="516" width="15.85546875" customWidth="1"/>
    <col min="517" max="517" width="16" customWidth="1"/>
    <col min="518" max="518" width="7.42578125" customWidth="1"/>
    <col min="519" max="519" width="0.28515625" customWidth="1"/>
    <col min="769" max="769" width="0.28515625" customWidth="1"/>
    <col min="770" max="770" width="19.7109375" customWidth="1"/>
    <col min="771" max="771" width="35.140625" customWidth="1"/>
    <col min="772" max="772" width="15.85546875" customWidth="1"/>
    <col min="773" max="773" width="16" customWidth="1"/>
    <col min="774" max="774" width="7.42578125" customWidth="1"/>
    <col min="775" max="775" width="0.28515625" customWidth="1"/>
    <col min="1025" max="1025" width="0.28515625" customWidth="1"/>
    <col min="1026" max="1026" width="19.7109375" customWidth="1"/>
    <col min="1027" max="1027" width="35.140625" customWidth="1"/>
    <col min="1028" max="1028" width="15.85546875" customWidth="1"/>
    <col min="1029" max="1029" width="16" customWidth="1"/>
    <col min="1030" max="1030" width="7.42578125" customWidth="1"/>
    <col min="1031" max="1031" width="0.28515625" customWidth="1"/>
    <col min="1281" max="1281" width="0.28515625" customWidth="1"/>
    <col min="1282" max="1282" width="19.7109375" customWidth="1"/>
    <col min="1283" max="1283" width="35.140625" customWidth="1"/>
    <col min="1284" max="1284" width="15.85546875" customWidth="1"/>
    <col min="1285" max="1285" width="16" customWidth="1"/>
    <col min="1286" max="1286" width="7.42578125" customWidth="1"/>
    <col min="1287" max="1287" width="0.28515625" customWidth="1"/>
    <col min="1537" max="1537" width="0.28515625" customWidth="1"/>
    <col min="1538" max="1538" width="19.7109375" customWidth="1"/>
    <col min="1539" max="1539" width="35.140625" customWidth="1"/>
    <col min="1540" max="1540" width="15.85546875" customWidth="1"/>
    <col min="1541" max="1541" width="16" customWidth="1"/>
    <col min="1542" max="1542" width="7.42578125" customWidth="1"/>
    <col min="1543" max="1543" width="0.28515625" customWidth="1"/>
    <col min="1793" max="1793" width="0.28515625" customWidth="1"/>
    <col min="1794" max="1794" width="19.7109375" customWidth="1"/>
    <col min="1795" max="1795" width="35.140625" customWidth="1"/>
    <col min="1796" max="1796" width="15.85546875" customWidth="1"/>
    <col min="1797" max="1797" width="16" customWidth="1"/>
    <col min="1798" max="1798" width="7.42578125" customWidth="1"/>
    <col min="1799" max="1799" width="0.28515625" customWidth="1"/>
    <col min="2049" max="2049" width="0.28515625" customWidth="1"/>
    <col min="2050" max="2050" width="19.7109375" customWidth="1"/>
    <col min="2051" max="2051" width="35.140625" customWidth="1"/>
    <col min="2052" max="2052" width="15.85546875" customWidth="1"/>
    <col min="2053" max="2053" width="16" customWidth="1"/>
    <col min="2054" max="2054" width="7.42578125" customWidth="1"/>
    <col min="2055" max="2055" width="0.28515625" customWidth="1"/>
    <col min="2305" max="2305" width="0.28515625" customWidth="1"/>
    <col min="2306" max="2306" width="19.7109375" customWidth="1"/>
    <col min="2307" max="2307" width="35.140625" customWidth="1"/>
    <col min="2308" max="2308" width="15.85546875" customWidth="1"/>
    <col min="2309" max="2309" width="16" customWidth="1"/>
    <col min="2310" max="2310" width="7.42578125" customWidth="1"/>
    <col min="2311" max="2311" width="0.28515625" customWidth="1"/>
    <col min="2561" max="2561" width="0.28515625" customWidth="1"/>
    <col min="2562" max="2562" width="19.7109375" customWidth="1"/>
    <col min="2563" max="2563" width="35.140625" customWidth="1"/>
    <col min="2564" max="2564" width="15.85546875" customWidth="1"/>
    <col min="2565" max="2565" width="16" customWidth="1"/>
    <col min="2566" max="2566" width="7.42578125" customWidth="1"/>
    <col min="2567" max="2567" width="0.28515625" customWidth="1"/>
    <col min="2817" max="2817" width="0.28515625" customWidth="1"/>
    <col min="2818" max="2818" width="19.7109375" customWidth="1"/>
    <col min="2819" max="2819" width="35.140625" customWidth="1"/>
    <col min="2820" max="2820" width="15.85546875" customWidth="1"/>
    <col min="2821" max="2821" width="16" customWidth="1"/>
    <col min="2822" max="2822" width="7.42578125" customWidth="1"/>
    <col min="2823" max="2823" width="0.28515625" customWidth="1"/>
    <col min="3073" max="3073" width="0.28515625" customWidth="1"/>
    <col min="3074" max="3074" width="19.7109375" customWidth="1"/>
    <col min="3075" max="3075" width="35.140625" customWidth="1"/>
    <col min="3076" max="3076" width="15.85546875" customWidth="1"/>
    <col min="3077" max="3077" width="16" customWidth="1"/>
    <col min="3078" max="3078" width="7.42578125" customWidth="1"/>
    <col min="3079" max="3079" width="0.28515625" customWidth="1"/>
    <col min="3329" max="3329" width="0.28515625" customWidth="1"/>
    <col min="3330" max="3330" width="19.7109375" customWidth="1"/>
    <col min="3331" max="3331" width="35.140625" customWidth="1"/>
    <col min="3332" max="3332" width="15.85546875" customWidth="1"/>
    <col min="3333" max="3333" width="16" customWidth="1"/>
    <col min="3334" max="3334" width="7.42578125" customWidth="1"/>
    <col min="3335" max="3335" width="0.28515625" customWidth="1"/>
    <col min="3585" max="3585" width="0.28515625" customWidth="1"/>
    <col min="3586" max="3586" width="19.7109375" customWidth="1"/>
    <col min="3587" max="3587" width="35.140625" customWidth="1"/>
    <col min="3588" max="3588" width="15.85546875" customWidth="1"/>
    <col min="3589" max="3589" width="16" customWidth="1"/>
    <col min="3590" max="3590" width="7.42578125" customWidth="1"/>
    <col min="3591" max="3591" width="0.28515625" customWidth="1"/>
    <col min="3841" max="3841" width="0.28515625" customWidth="1"/>
    <col min="3842" max="3842" width="19.7109375" customWidth="1"/>
    <col min="3843" max="3843" width="35.140625" customWidth="1"/>
    <col min="3844" max="3844" width="15.85546875" customWidth="1"/>
    <col min="3845" max="3845" width="16" customWidth="1"/>
    <col min="3846" max="3846" width="7.42578125" customWidth="1"/>
    <col min="3847" max="3847" width="0.28515625" customWidth="1"/>
    <col min="4097" max="4097" width="0.28515625" customWidth="1"/>
    <col min="4098" max="4098" width="19.7109375" customWidth="1"/>
    <col min="4099" max="4099" width="35.140625" customWidth="1"/>
    <col min="4100" max="4100" width="15.85546875" customWidth="1"/>
    <col min="4101" max="4101" width="16" customWidth="1"/>
    <col min="4102" max="4102" width="7.42578125" customWidth="1"/>
    <col min="4103" max="4103" width="0.28515625" customWidth="1"/>
    <col min="4353" max="4353" width="0.28515625" customWidth="1"/>
    <col min="4354" max="4354" width="19.7109375" customWidth="1"/>
    <col min="4355" max="4355" width="35.140625" customWidth="1"/>
    <col min="4356" max="4356" width="15.85546875" customWidth="1"/>
    <col min="4357" max="4357" width="16" customWidth="1"/>
    <col min="4358" max="4358" width="7.42578125" customWidth="1"/>
    <col min="4359" max="4359" width="0.28515625" customWidth="1"/>
    <col min="4609" max="4609" width="0.28515625" customWidth="1"/>
    <col min="4610" max="4610" width="19.7109375" customWidth="1"/>
    <col min="4611" max="4611" width="35.140625" customWidth="1"/>
    <col min="4612" max="4612" width="15.85546875" customWidth="1"/>
    <col min="4613" max="4613" width="16" customWidth="1"/>
    <col min="4614" max="4614" width="7.42578125" customWidth="1"/>
    <col min="4615" max="4615" width="0.28515625" customWidth="1"/>
    <col min="4865" max="4865" width="0.28515625" customWidth="1"/>
    <col min="4866" max="4866" width="19.7109375" customWidth="1"/>
    <col min="4867" max="4867" width="35.140625" customWidth="1"/>
    <col min="4868" max="4868" width="15.85546875" customWidth="1"/>
    <col min="4869" max="4869" width="16" customWidth="1"/>
    <col min="4870" max="4870" width="7.42578125" customWidth="1"/>
    <col min="4871" max="4871" width="0.28515625" customWidth="1"/>
    <col min="5121" max="5121" width="0.28515625" customWidth="1"/>
    <col min="5122" max="5122" width="19.7109375" customWidth="1"/>
    <col min="5123" max="5123" width="35.140625" customWidth="1"/>
    <col min="5124" max="5124" width="15.85546875" customWidth="1"/>
    <col min="5125" max="5125" width="16" customWidth="1"/>
    <col min="5126" max="5126" width="7.42578125" customWidth="1"/>
    <col min="5127" max="5127" width="0.28515625" customWidth="1"/>
    <col min="5377" max="5377" width="0.28515625" customWidth="1"/>
    <col min="5378" max="5378" width="19.7109375" customWidth="1"/>
    <col min="5379" max="5379" width="35.140625" customWidth="1"/>
    <col min="5380" max="5380" width="15.85546875" customWidth="1"/>
    <col min="5381" max="5381" width="16" customWidth="1"/>
    <col min="5382" max="5382" width="7.42578125" customWidth="1"/>
    <col min="5383" max="5383" width="0.28515625" customWidth="1"/>
    <col min="5633" max="5633" width="0.28515625" customWidth="1"/>
    <col min="5634" max="5634" width="19.7109375" customWidth="1"/>
    <col min="5635" max="5635" width="35.140625" customWidth="1"/>
    <col min="5636" max="5636" width="15.85546875" customWidth="1"/>
    <col min="5637" max="5637" width="16" customWidth="1"/>
    <col min="5638" max="5638" width="7.42578125" customWidth="1"/>
    <col min="5639" max="5639" width="0.28515625" customWidth="1"/>
    <col min="5889" max="5889" width="0.28515625" customWidth="1"/>
    <col min="5890" max="5890" width="19.7109375" customWidth="1"/>
    <col min="5891" max="5891" width="35.140625" customWidth="1"/>
    <col min="5892" max="5892" width="15.85546875" customWidth="1"/>
    <col min="5893" max="5893" width="16" customWidth="1"/>
    <col min="5894" max="5894" width="7.42578125" customWidth="1"/>
    <col min="5895" max="5895" width="0.28515625" customWidth="1"/>
    <col min="6145" max="6145" width="0.28515625" customWidth="1"/>
    <col min="6146" max="6146" width="19.7109375" customWidth="1"/>
    <col min="6147" max="6147" width="35.140625" customWidth="1"/>
    <col min="6148" max="6148" width="15.85546875" customWidth="1"/>
    <col min="6149" max="6149" width="16" customWidth="1"/>
    <col min="6150" max="6150" width="7.42578125" customWidth="1"/>
    <col min="6151" max="6151" width="0.28515625" customWidth="1"/>
    <col min="6401" max="6401" width="0.28515625" customWidth="1"/>
    <col min="6402" max="6402" width="19.7109375" customWidth="1"/>
    <col min="6403" max="6403" width="35.140625" customWidth="1"/>
    <col min="6404" max="6404" width="15.85546875" customWidth="1"/>
    <col min="6405" max="6405" width="16" customWidth="1"/>
    <col min="6406" max="6406" width="7.42578125" customWidth="1"/>
    <col min="6407" max="6407" width="0.28515625" customWidth="1"/>
    <col min="6657" max="6657" width="0.28515625" customWidth="1"/>
    <col min="6658" max="6658" width="19.7109375" customWidth="1"/>
    <col min="6659" max="6659" width="35.140625" customWidth="1"/>
    <col min="6660" max="6660" width="15.85546875" customWidth="1"/>
    <col min="6661" max="6661" width="16" customWidth="1"/>
    <col min="6662" max="6662" width="7.42578125" customWidth="1"/>
    <col min="6663" max="6663" width="0.28515625" customWidth="1"/>
    <col min="6913" max="6913" width="0.28515625" customWidth="1"/>
    <col min="6914" max="6914" width="19.7109375" customWidth="1"/>
    <col min="6915" max="6915" width="35.140625" customWidth="1"/>
    <col min="6916" max="6916" width="15.85546875" customWidth="1"/>
    <col min="6917" max="6917" width="16" customWidth="1"/>
    <col min="6918" max="6918" width="7.42578125" customWidth="1"/>
    <col min="6919" max="6919" width="0.28515625" customWidth="1"/>
    <col min="7169" max="7169" width="0.28515625" customWidth="1"/>
    <col min="7170" max="7170" width="19.7109375" customWidth="1"/>
    <col min="7171" max="7171" width="35.140625" customWidth="1"/>
    <col min="7172" max="7172" width="15.85546875" customWidth="1"/>
    <col min="7173" max="7173" width="16" customWidth="1"/>
    <col min="7174" max="7174" width="7.42578125" customWidth="1"/>
    <col min="7175" max="7175" width="0.28515625" customWidth="1"/>
    <col min="7425" max="7425" width="0.28515625" customWidth="1"/>
    <col min="7426" max="7426" width="19.7109375" customWidth="1"/>
    <col min="7427" max="7427" width="35.140625" customWidth="1"/>
    <col min="7428" max="7428" width="15.85546875" customWidth="1"/>
    <col min="7429" max="7429" width="16" customWidth="1"/>
    <col min="7430" max="7430" width="7.42578125" customWidth="1"/>
    <col min="7431" max="7431" width="0.28515625" customWidth="1"/>
    <col min="7681" max="7681" width="0.28515625" customWidth="1"/>
    <col min="7682" max="7682" width="19.7109375" customWidth="1"/>
    <col min="7683" max="7683" width="35.140625" customWidth="1"/>
    <col min="7684" max="7684" width="15.85546875" customWidth="1"/>
    <col min="7685" max="7685" width="16" customWidth="1"/>
    <col min="7686" max="7686" width="7.42578125" customWidth="1"/>
    <col min="7687" max="7687" width="0.28515625" customWidth="1"/>
    <col min="7937" max="7937" width="0.28515625" customWidth="1"/>
    <col min="7938" max="7938" width="19.7109375" customWidth="1"/>
    <col min="7939" max="7939" width="35.140625" customWidth="1"/>
    <col min="7940" max="7940" width="15.85546875" customWidth="1"/>
    <col min="7941" max="7941" width="16" customWidth="1"/>
    <col min="7942" max="7942" width="7.42578125" customWidth="1"/>
    <col min="7943" max="7943" width="0.28515625" customWidth="1"/>
    <col min="8193" max="8193" width="0.28515625" customWidth="1"/>
    <col min="8194" max="8194" width="19.7109375" customWidth="1"/>
    <col min="8195" max="8195" width="35.140625" customWidth="1"/>
    <col min="8196" max="8196" width="15.85546875" customWidth="1"/>
    <col min="8197" max="8197" width="16" customWidth="1"/>
    <col min="8198" max="8198" width="7.42578125" customWidth="1"/>
    <col min="8199" max="8199" width="0.28515625" customWidth="1"/>
    <col min="8449" max="8449" width="0.28515625" customWidth="1"/>
    <col min="8450" max="8450" width="19.7109375" customWidth="1"/>
    <col min="8451" max="8451" width="35.140625" customWidth="1"/>
    <col min="8452" max="8452" width="15.85546875" customWidth="1"/>
    <col min="8453" max="8453" width="16" customWidth="1"/>
    <col min="8454" max="8454" width="7.42578125" customWidth="1"/>
    <col min="8455" max="8455" width="0.28515625" customWidth="1"/>
    <col min="8705" max="8705" width="0.28515625" customWidth="1"/>
    <col min="8706" max="8706" width="19.7109375" customWidth="1"/>
    <col min="8707" max="8707" width="35.140625" customWidth="1"/>
    <col min="8708" max="8708" width="15.85546875" customWidth="1"/>
    <col min="8709" max="8709" width="16" customWidth="1"/>
    <col min="8710" max="8710" width="7.42578125" customWidth="1"/>
    <col min="8711" max="8711" width="0.28515625" customWidth="1"/>
    <col min="8961" max="8961" width="0.28515625" customWidth="1"/>
    <col min="8962" max="8962" width="19.7109375" customWidth="1"/>
    <col min="8963" max="8963" width="35.140625" customWidth="1"/>
    <col min="8964" max="8964" width="15.85546875" customWidth="1"/>
    <col min="8965" max="8965" width="16" customWidth="1"/>
    <col min="8966" max="8966" width="7.42578125" customWidth="1"/>
    <col min="8967" max="8967" width="0.28515625" customWidth="1"/>
    <col min="9217" max="9217" width="0.28515625" customWidth="1"/>
    <col min="9218" max="9218" width="19.7109375" customWidth="1"/>
    <col min="9219" max="9219" width="35.140625" customWidth="1"/>
    <col min="9220" max="9220" width="15.85546875" customWidth="1"/>
    <col min="9221" max="9221" width="16" customWidth="1"/>
    <col min="9222" max="9222" width="7.42578125" customWidth="1"/>
    <col min="9223" max="9223" width="0.28515625" customWidth="1"/>
    <col min="9473" max="9473" width="0.28515625" customWidth="1"/>
    <col min="9474" max="9474" width="19.7109375" customWidth="1"/>
    <col min="9475" max="9475" width="35.140625" customWidth="1"/>
    <col min="9476" max="9476" width="15.85546875" customWidth="1"/>
    <col min="9477" max="9477" width="16" customWidth="1"/>
    <col min="9478" max="9478" width="7.42578125" customWidth="1"/>
    <col min="9479" max="9479" width="0.28515625" customWidth="1"/>
    <col min="9729" max="9729" width="0.28515625" customWidth="1"/>
    <col min="9730" max="9730" width="19.7109375" customWidth="1"/>
    <col min="9731" max="9731" width="35.140625" customWidth="1"/>
    <col min="9732" max="9732" width="15.85546875" customWidth="1"/>
    <col min="9733" max="9733" width="16" customWidth="1"/>
    <col min="9734" max="9734" width="7.42578125" customWidth="1"/>
    <col min="9735" max="9735" width="0.28515625" customWidth="1"/>
    <col min="9985" max="9985" width="0.28515625" customWidth="1"/>
    <col min="9986" max="9986" width="19.7109375" customWidth="1"/>
    <col min="9987" max="9987" width="35.140625" customWidth="1"/>
    <col min="9988" max="9988" width="15.85546875" customWidth="1"/>
    <col min="9989" max="9989" width="16" customWidth="1"/>
    <col min="9990" max="9990" width="7.42578125" customWidth="1"/>
    <col min="9991" max="9991" width="0.28515625" customWidth="1"/>
    <col min="10241" max="10241" width="0.28515625" customWidth="1"/>
    <col min="10242" max="10242" width="19.7109375" customWidth="1"/>
    <col min="10243" max="10243" width="35.140625" customWidth="1"/>
    <col min="10244" max="10244" width="15.85546875" customWidth="1"/>
    <col min="10245" max="10245" width="16" customWidth="1"/>
    <col min="10246" max="10246" width="7.42578125" customWidth="1"/>
    <col min="10247" max="10247" width="0.28515625" customWidth="1"/>
    <col min="10497" max="10497" width="0.28515625" customWidth="1"/>
    <col min="10498" max="10498" width="19.7109375" customWidth="1"/>
    <col min="10499" max="10499" width="35.140625" customWidth="1"/>
    <col min="10500" max="10500" width="15.85546875" customWidth="1"/>
    <col min="10501" max="10501" width="16" customWidth="1"/>
    <col min="10502" max="10502" width="7.42578125" customWidth="1"/>
    <col min="10503" max="10503" width="0.28515625" customWidth="1"/>
    <col min="10753" max="10753" width="0.28515625" customWidth="1"/>
    <col min="10754" max="10754" width="19.7109375" customWidth="1"/>
    <col min="10755" max="10755" width="35.140625" customWidth="1"/>
    <col min="10756" max="10756" width="15.85546875" customWidth="1"/>
    <col min="10757" max="10757" width="16" customWidth="1"/>
    <col min="10758" max="10758" width="7.42578125" customWidth="1"/>
    <col min="10759" max="10759" width="0.28515625" customWidth="1"/>
    <col min="11009" max="11009" width="0.28515625" customWidth="1"/>
    <col min="11010" max="11010" width="19.7109375" customWidth="1"/>
    <col min="11011" max="11011" width="35.140625" customWidth="1"/>
    <col min="11012" max="11012" width="15.85546875" customWidth="1"/>
    <col min="11013" max="11013" width="16" customWidth="1"/>
    <col min="11014" max="11014" width="7.42578125" customWidth="1"/>
    <col min="11015" max="11015" width="0.28515625" customWidth="1"/>
    <col min="11265" max="11265" width="0.28515625" customWidth="1"/>
    <col min="11266" max="11266" width="19.7109375" customWidth="1"/>
    <col min="11267" max="11267" width="35.140625" customWidth="1"/>
    <col min="11268" max="11268" width="15.85546875" customWidth="1"/>
    <col min="11269" max="11269" width="16" customWidth="1"/>
    <col min="11270" max="11270" width="7.42578125" customWidth="1"/>
    <col min="11271" max="11271" width="0.28515625" customWidth="1"/>
    <col min="11521" max="11521" width="0.28515625" customWidth="1"/>
    <col min="11522" max="11522" width="19.7109375" customWidth="1"/>
    <col min="11523" max="11523" width="35.140625" customWidth="1"/>
    <col min="11524" max="11524" width="15.85546875" customWidth="1"/>
    <col min="11525" max="11525" width="16" customWidth="1"/>
    <col min="11526" max="11526" width="7.42578125" customWidth="1"/>
    <col min="11527" max="11527" width="0.28515625" customWidth="1"/>
    <col min="11777" max="11777" width="0.28515625" customWidth="1"/>
    <col min="11778" max="11778" width="19.7109375" customWidth="1"/>
    <col min="11779" max="11779" width="35.140625" customWidth="1"/>
    <col min="11780" max="11780" width="15.85546875" customWidth="1"/>
    <col min="11781" max="11781" width="16" customWidth="1"/>
    <col min="11782" max="11782" width="7.42578125" customWidth="1"/>
    <col min="11783" max="11783" width="0.28515625" customWidth="1"/>
    <col min="12033" max="12033" width="0.28515625" customWidth="1"/>
    <col min="12034" max="12034" width="19.7109375" customWidth="1"/>
    <col min="12035" max="12035" width="35.140625" customWidth="1"/>
    <col min="12036" max="12036" width="15.85546875" customWidth="1"/>
    <col min="12037" max="12037" width="16" customWidth="1"/>
    <col min="12038" max="12038" width="7.42578125" customWidth="1"/>
    <col min="12039" max="12039" width="0.28515625" customWidth="1"/>
    <col min="12289" max="12289" width="0.28515625" customWidth="1"/>
    <col min="12290" max="12290" width="19.7109375" customWidth="1"/>
    <col min="12291" max="12291" width="35.140625" customWidth="1"/>
    <col min="12292" max="12292" width="15.85546875" customWidth="1"/>
    <col min="12293" max="12293" width="16" customWidth="1"/>
    <col min="12294" max="12294" width="7.42578125" customWidth="1"/>
    <col min="12295" max="12295" width="0.28515625" customWidth="1"/>
    <col min="12545" max="12545" width="0.28515625" customWidth="1"/>
    <col min="12546" max="12546" width="19.7109375" customWidth="1"/>
    <col min="12547" max="12547" width="35.140625" customWidth="1"/>
    <col min="12548" max="12548" width="15.85546875" customWidth="1"/>
    <col min="12549" max="12549" width="16" customWidth="1"/>
    <col min="12550" max="12550" width="7.42578125" customWidth="1"/>
    <col min="12551" max="12551" width="0.28515625" customWidth="1"/>
    <col min="12801" max="12801" width="0.28515625" customWidth="1"/>
    <col min="12802" max="12802" width="19.7109375" customWidth="1"/>
    <col min="12803" max="12803" width="35.140625" customWidth="1"/>
    <col min="12804" max="12804" width="15.85546875" customWidth="1"/>
    <col min="12805" max="12805" width="16" customWidth="1"/>
    <col min="12806" max="12806" width="7.42578125" customWidth="1"/>
    <col min="12807" max="12807" width="0.28515625" customWidth="1"/>
    <col min="13057" max="13057" width="0.28515625" customWidth="1"/>
    <col min="13058" max="13058" width="19.7109375" customWidth="1"/>
    <col min="13059" max="13059" width="35.140625" customWidth="1"/>
    <col min="13060" max="13060" width="15.85546875" customWidth="1"/>
    <col min="13061" max="13061" width="16" customWidth="1"/>
    <col min="13062" max="13062" width="7.42578125" customWidth="1"/>
    <col min="13063" max="13063" width="0.28515625" customWidth="1"/>
    <col min="13313" max="13313" width="0.28515625" customWidth="1"/>
    <col min="13314" max="13314" width="19.7109375" customWidth="1"/>
    <col min="13315" max="13315" width="35.140625" customWidth="1"/>
    <col min="13316" max="13316" width="15.85546875" customWidth="1"/>
    <col min="13317" max="13317" width="16" customWidth="1"/>
    <col min="13318" max="13318" width="7.42578125" customWidth="1"/>
    <col min="13319" max="13319" width="0.28515625" customWidth="1"/>
    <col min="13569" max="13569" width="0.28515625" customWidth="1"/>
    <col min="13570" max="13570" width="19.7109375" customWidth="1"/>
    <col min="13571" max="13571" width="35.140625" customWidth="1"/>
    <col min="13572" max="13572" width="15.85546875" customWidth="1"/>
    <col min="13573" max="13573" width="16" customWidth="1"/>
    <col min="13574" max="13574" width="7.42578125" customWidth="1"/>
    <col min="13575" max="13575" width="0.28515625" customWidth="1"/>
    <col min="13825" max="13825" width="0.28515625" customWidth="1"/>
    <col min="13826" max="13826" width="19.7109375" customWidth="1"/>
    <col min="13827" max="13827" width="35.140625" customWidth="1"/>
    <col min="13828" max="13828" width="15.85546875" customWidth="1"/>
    <col min="13829" max="13829" width="16" customWidth="1"/>
    <col min="13830" max="13830" width="7.42578125" customWidth="1"/>
    <col min="13831" max="13831" width="0.28515625" customWidth="1"/>
    <col min="14081" max="14081" width="0.28515625" customWidth="1"/>
    <col min="14082" max="14082" width="19.7109375" customWidth="1"/>
    <col min="14083" max="14083" width="35.140625" customWidth="1"/>
    <col min="14084" max="14084" width="15.85546875" customWidth="1"/>
    <col min="14085" max="14085" width="16" customWidth="1"/>
    <col min="14086" max="14086" width="7.42578125" customWidth="1"/>
    <col min="14087" max="14087" width="0.28515625" customWidth="1"/>
    <col min="14337" max="14337" width="0.28515625" customWidth="1"/>
    <col min="14338" max="14338" width="19.7109375" customWidth="1"/>
    <col min="14339" max="14339" width="35.140625" customWidth="1"/>
    <col min="14340" max="14340" width="15.85546875" customWidth="1"/>
    <col min="14341" max="14341" width="16" customWidth="1"/>
    <col min="14342" max="14342" width="7.42578125" customWidth="1"/>
    <col min="14343" max="14343" width="0.28515625" customWidth="1"/>
    <col min="14593" max="14593" width="0.28515625" customWidth="1"/>
    <col min="14594" max="14594" width="19.7109375" customWidth="1"/>
    <col min="14595" max="14595" width="35.140625" customWidth="1"/>
    <col min="14596" max="14596" width="15.85546875" customWidth="1"/>
    <col min="14597" max="14597" width="16" customWidth="1"/>
    <col min="14598" max="14598" width="7.42578125" customWidth="1"/>
    <col min="14599" max="14599" width="0.28515625" customWidth="1"/>
    <col min="14849" max="14849" width="0.28515625" customWidth="1"/>
    <col min="14850" max="14850" width="19.7109375" customWidth="1"/>
    <col min="14851" max="14851" width="35.140625" customWidth="1"/>
    <col min="14852" max="14852" width="15.85546875" customWidth="1"/>
    <col min="14853" max="14853" width="16" customWidth="1"/>
    <col min="14854" max="14854" width="7.42578125" customWidth="1"/>
    <col min="14855" max="14855" width="0.28515625" customWidth="1"/>
    <col min="15105" max="15105" width="0.28515625" customWidth="1"/>
    <col min="15106" max="15106" width="19.7109375" customWidth="1"/>
    <col min="15107" max="15107" width="35.140625" customWidth="1"/>
    <col min="15108" max="15108" width="15.85546875" customWidth="1"/>
    <col min="15109" max="15109" width="16" customWidth="1"/>
    <col min="15110" max="15110" width="7.42578125" customWidth="1"/>
    <col min="15111" max="15111" width="0.28515625" customWidth="1"/>
    <col min="15361" max="15361" width="0.28515625" customWidth="1"/>
    <col min="15362" max="15362" width="19.7109375" customWidth="1"/>
    <col min="15363" max="15363" width="35.140625" customWidth="1"/>
    <col min="15364" max="15364" width="15.85546875" customWidth="1"/>
    <col min="15365" max="15365" width="16" customWidth="1"/>
    <col min="15366" max="15366" width="7.42578125" customWidth="1"/>
    <col min="15367" max="15367" width="0.28515625" customWidth="1"/>
    <col min="15617" max="15617" width="0.28515625" customWidth="1"/>
    <col min="15618" max="15618" width="19.7109375" customWidth="1"/>
    <col min="15619" max="15619" width="35.140625" customWidth="1"/>
    <col min="15620" max="15620" width="15.85546875" customWidth="1"/>
    <col min="15621" max="15621" width="16" customWidth="1"/>
    <col min="15622" max="15622" width="7.42578125" customWidth="1"/>
    <col min="15623" max="15623" width="0.28515625" customWidth="1"/>
    <col min="15873" max="15873" width="0.28515625" customWidth="1"/>
    <col min="15874" max="15874" width="19.7109375" customWidth="1"/>
    <col min="15875" max="15875" width="35.140625" customWidth="1"/>
    <col min="15876" max="15876" width="15.85546875" customWidth="1"/>
    <col min="15877" max="15877" width="16" customWidth="1"/>
    <col min="15878" max="15878" width="7.42578125" customWidth="1"/>
    <col min="15879" max="15879" width="0.28515625" customWidth="1"/>
    <col min="16129" max="16129" width="0.28515625" customWidth="1"/>
    <col min="16130" max="16130" width="19.7109375" customWidth="1"/>
    <col min="16131" max="16131" width="35.140625" customWidth="1"/>
    <col min="16132" max="16132" width="15.85546875" customWidth="1"/>
    <col min="16133" max="16133" width="16" customWidth="1"/>
    <col min="16134" max="16134" width="7.42578125" customWidth="1"/>
    <col min="16135" max="16135" width="0.28515625" customWidth="1"/>
  </cols>
  <sheetData>
    <row r="1" spans="1:7" ht="62.25" customHeight="1" x14ac:dyDescent="0.25">
      <c r="B1" s="90"/>
      <c r="C1" s="90"/>
    </row>
    <row r="2" spans="1:7" s="40" customFormat="1" x14ac:dyDescent="0.2">
      <c r="B2" s="82" t="s">
        <v>268</v>
      </c>
      <c r="C2" s="82"/>
    </row>
    <row r="4" spans="1:7" ht="16.5" customHeight="1" x14ac:dyDescent="0.25">
      <c r="A4" s="71" t="s">
        <v>261</v>
      </c>
      <c r="B4" s="71"/>
      <c r="C4" s="71"/>
      <c r="D4" s="71"/>
      <c r="E4" s="71"/>
      <c r="F4" s="71"/>
      <c r="G4" s="71"/>
    </row>
    <row r="5" spans="1:7" ht="8.25" customHeight="1" x14ac:dyDescent="0.25"/>
    <row r="6" spans="1:7" ht="13.5" customHeight="1" x14ac:dyDescent="0.25">
      <c r="B6" s="71" t="s">
        <v>262</v>
      </c>
      <c r="C6" s="71"/>
      <c r="D6" s="71"/>
      <c r="E6" s="71"/>
      <c r="F6" s="71"/>
      <c r="G6" s="71"/>
    </row>
    <row r="7" spans="1:7" ht="18" customHeight="1" x14ac:dyDescent="0.25"/>
    <row r="8" spans="1:7" ht="22.5" x14ac:dyDescent="0.25">
      <c r="A8" s="81" t="s">
        <v>4</v>
      </c>
      <c r="B8" s="81"/>
      <c r="C8" s="81"/>
      <c r="D8" s="48" t="s">
        <v>6</v>
      </c>
      <c r="E8" s="48" t="s">
        <v>197</v>
      </c>
      <c r="F8" s="48" t="s">
        <v>263</v>
      </c>
    </row>
    <row r="9" spans="1:7" ht="16.5" customHeight="1" x14ac:dyDescent="0.25">
      <c r="A9" s="91">
        <v>1</v>
      </c>
      <c r="B9" s="91"/>
      <c r="C9" s="91"/>
      <c r="D9" s="3">
        <v>2</v>
      </c>
      <c r="E9" s="3">
        <v>3</v>
      </c>
      <c r="F9" s="3">
        <v>4</v>
      </c>
    </row>
    <row r="10" spans="1:7" ht="18" customHeight="1" x14ac:dyDescent="0.25">
      <c r="A10" s="93" t="s">
        <v>209</v>
      </c>
      <c r="B10" s="93"/>
      <c r="C10" s="93"/>
      <c r="D10" s="24">
        <v>2539744</v>
      </c>
      <c r="E10" s="24">
        <v>1834581.16</v>
      </c>
      <c r="F10" s="24">
        <v>72.23</v>
      </c>
    </row>
    <row r="11" spans="1:7" ht="22.5" x14ac:dyDescent="0.25">
      <c r="A11" s="92" t="s">
        <v>264</v>
      </c>
      <c r="B11" s="92"/>
      <c r="C11" s="36" t="s">
        <v>265</v>
      </c>
      <c r="D11" s="24">
        <v>2339744</v>
      </c>
      <c r="E11" s="24">
        <v>1206844.92</v>
      </c>
      <c r="F11" s="24">
        <v>51.58</v>
      </c>
    </row>
    <row r="12" spans="1:7" x14ac:dyDescent="0.25">
      <c r="A12" s="92" t="s">
        <v>210</v>
      </c>
      <c r="B12" s="92"/>
      <c r="C12" s="36" t="s">
        <v>211</v>
      </c>
      <c r="D12" s="24">
        <v>175080</v>
      </c>
      <c r="E12" s="24">
        <v>97360.52</v>
      </c>
      <c r="F12" s="24">
        <v>55.61</v>
      </c>
    </row>
    <row r="13" spans="1:7" x14ac:dyDescent="0.25">
      <c r="A13" s="92" t="s">
        <v>245</v>
      </c>
      <c r="B13" s="92"/>
      <c r="C13" s="36" t="s">
        <v>246</v>
      </c>
      <c r="D13" s="24">
        <v>2164664</v>
      </c>
      <c r="E13" s="24">
        <v>1109484.3999999999</v>
      </c>
      <c r="F13" s="24">
        <v>51.25</v>
      </c>
    </row>
    <row r="14" spans="1:7" ht="33.75" x14ac:dyDescent="0.25">
      <c r="A14" s="92" t="s">
        <v>266</v>
      </c>
      <c r="B14" s="92"/>
      <c r="C14" s="36" t="s">
        <v>267</v>
      </c>
      <c r="D14" s="24">
        <v>200000</v>
      </c>
      <c r="E14" s="24">
        <v>627736.24</v>
      </c>
      <c r="F14" s="24">
        <v>313.87</v>
      </c>
    </row>
    <row r="15" spans="1:7" ht="22.5" x14ac:dyDescent="0.25">
      <c r="A15" s="92" t="s">
        <v>256</v>
      </c>
      <c r="B15" s="92"/>
      <c r="C15" s="36" t="s">
        <v>257</v>
      </c>
      <c r="D15" s="24">
        <v>200000</v>
      </c>
      <c r="E15" s="24">
        <v>627736.24</v>
      </c>
      <c r="F15" s="24">
        <v>313.87</v>
      </c>
    </row>
    <row r="18" spans="2:4" s="40" customFormat="1" x14ac:dyDescent="0.2">
      <c r="B18" s="40" t="s">
        <v>269</v>
      </c>
    </row>
    <row r="19" spans="2:4" s="40" customFormat="1" x14ac:dyDescent="0.2"/>
    <row r="20" spans="2:4" s="40" customFormat="1" x14ac:dyDescent="0.2"/>
    <row r="21" spans="2:4" s="40" customFormat="1" x14ac:dyDescent="0.2">
      <c r="B21" s="40" t="s">
        <v>272</v>
      </c>
      <c r="D21" s="40" t="s">
        <v>271</v>
      </c>
    </row>
    <row r="22" spans="2:4" s="40" customFormat="1" x14ac:dyDescent="0.2">
      <c r="B22" s="40" t="s">
        <v>270</v>
      </c>
      <c r="D22" s="40" t="s">
        <v>274</v>
      </c>
    </row>
  </sheetData>
  <mergeCells count="12">
    <mergeCell ref="A12:B12"/>
    <mergeCell ref="A13:B13"/>
    <mergeCell ref="A14:B14"/>
    <mergeCell ref="A15:B15"/>
    <mergeCell ref="B2:C2"/>
    <mergeCell ref="A10:C10"/>
    <mergeCell ref="A11:B11"/>
    <mergeCell ref="B1:C1"/>
    <mergeCell ref="A4:G4"/>
    <mergeCell ref="B6:G6"/>
    <mergeCell ref="A8:C8"/>
    <mergeCell ref="A9:C9"/>
  </mergeCells>
  <pageMargins left="0.7" right="0.7" top="0.75" bottom="0.75" header="0.3" footer="0.3"/>
  <pageSetup paperSize="9" scale="92" fitToHeight="0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A0400-DB0D-4895-98EA-2171C5D2045E}">
  <sheetPr>
    <pageSetUpPr fitToPage="1"/>
  </sheetPr>
  <dimension ref="A1:G186"/>
  <sheetViews>
    <sheetView workbookViewId="0">
      <selection activeCell="I6" sqref="I6"/>
    </sheetView>
  </sheetViews>
  <sheetFormatPr defaultRowHeight="15" x14ac:dyDescent="0.25"/>
  <cols>
    <col min="1" max="1" width="0.28515625" customWidth="1"/>
    <col min="2" max="2" width="19.7109375" customWidth="1"/>
    <col min="3" max="3" width="35.140625" customWidth="1"/>
    <col min="4" max="4" width="15.85546875" customWidth="1"/>
    <col min="5" max="5" width="16" customWidth="1"/>
    <col min="6" max="6" width="7.42578125" customWidth="1"/>
    <col min="7" max="7" width="0.28515625" customWidth="1"/>
    <col min="257" max="257" width="0.28515625" customWidth="1"/>
    <col min="258" max="258" width="19.7109375" customWidth="1"/>
    <col min="259" max="259" width="35.140625" customWidth="1"/>
    <col min="260" max="260" width="15.85546875" customWidth="1"/>
    <col min="261" max="261" width="16" customWidth="1"/>
    <col min="262" max="262" width="7.42578125" customWidth="1"/>
    <col min="263" max="263" width="0.28515625" customWidth="1"/>
    <col min="513" max="513" width="0.28515625" customWidth="1"/>
    <col min="514" max="514" width="19.7109375" customWidth="1"/>
    <col min="515" max="515" width="35.140625" customWidth="1"/>
    <col min="516" max="516" width="15.85546875" customWidth="1"/>
    <col min="517" max="517" width="16" customWidth="1"/>
    <col min="518" max="518" width="7.42578125" customWidth="1"/>
    <col min="519" max="519" width="0.28515625" customWidth="1"/>
    <col min="769" max="769" width="0.28515625" customWidth="1"/>
    <col min="770" max="770" width="19.7109375" customWidth="1"/>
    <col min="771" max="771" width="35.140625" customWidth="1"/>
    <col min="772" max="772" width="15.85546875" customWidth="1"/>
    <col min="773" max="773" width="16" customWidth="1"/>
    <col min="774" max="774" width="7.42578125" customWidth="1"/>
    <col min="775" max="775" width="0.28515625" customWidth="1"/>
    <col min="1025" max="1025" width="0.28515625" customWidth="1"/>
    <col min="1026" max="1026" width="19.7109375" customWidth="1"/>
    <col min="1027" max="1027" width="35.140625" customWidth="1"/>
    <col min="1028" max="1028" width="15.85546875" customWidth="1"/>
    <col min="1029" max="1029" width="16" customWidth="1"/>
    <col min="1030" max="1030" width="7.42578125" customWidth="1"/>
    <col min="1031" max="1031" width="0.28515625" customWidth="1"/>
    <col min="1281" max="1281" width="0.28515625" customWidth="1"/>
    <col min="1282" max="1282" width="19.7109375" customWidth="1"/>
    <col min="1283" max="1283" width="35.140625" customWidth="1"/>
    <col min="1284" max="1284" width="15.85546875" customWidth="1"/>
    <col min="1285" max="1285" width="16" customWidth="1"/>
    <col min="1286" max="1286" width="7.42578125" customWidth="1"/>
    <col min="1287" max="1287" width="0.28515625" customWidth="1"/>
    <col min="1537" max="1537" width="0.28515625" customWidth="1"/>
    <col min="1538" max="1538" width="19.7109375" customWidth="1"/>
    <col min="1539" max="1539" width="35.140625" customWidth="1"/>
    <col min="1540" max="1540" width="15.85546875" customWidth="1"/>
    <col min="1541" max="1541" width="16" customWidth="1"/>
    <col min="1542" max="1542" width="7.42578125" customWidth="1"/>
    <col min="1543" max="1543" width="0.28515625" customWidth="1"/>
    <col min="1793" max="1793" width="0.28515625" customWidth="1"/>
    <col min="1794" max="1794" width="19.7109375" customWidth="1"/>
    <col min="1795" max="1795" width="35.140625" customWidth="1"/>
    <col min="1796" max="1796" width="15.85546875" customWidth="1"/>
    <col min="1797" max="1797" width="16" customWidth="1"/>
    <col min="1798" max="1798" width="7.42578125" customWidth="1"/>
    <col min="1799" max="1799" width="0.28515625" customWidth="1"/>
    <col min="2049" max="2049" width="0.28515625" customWidth="1"/>
    <col min="2050" max="2050" width="19.7109375" customWidth="1"/>
    <col min="2051" max="2051" width="35.140625" customWidth="1"/>
    <col min="2052" max="2052" width="15.85546875" customWidth="1"/>
    <col min="2053" max="2053" width="16" customWidth="1"/>
    <col min="2054" max="2054" width="7.42578125" customWidth="1"/>
    <col min="2055" max="2055" width="0.28515625" customWidth="1"/>
    <col min="2305" max="2305" width="0.28515625" customWidth="1"/>
    <col min="2306" max="2306" width="19.7109375" customWidth="1"/>
    <col min="2307" max="2307" width="35.140625" customWidth="1"/>
    <col min="2308" max="2308" width="15.85546875" customWidth="1"/>
    <col min="2309" max="2309" width="16" customWidth="1"/>
    <col min="2310" max="2310" width="7.42578125" customWidth="1"/>
    <col min="2311" max="2311" width="0.28515625" customWidth="1"/>
    <col min="2561" max="2561" width="0.28515625" customWidth="1"/>
    <col min="2562" max="2562" width="19.7109375" customWidth="1"/>
    <col min="2563" max="2563" width="35.140625" customWidth="1"/>
    <col min="2564" max="2564" width="15.85546875" customWidth="1"/>
    <col min="2565" max="2565" width="16" customWidth="1"/>
    <col min="2566" max="2566" width="7.42578125" customWidth="1"/>
    <col min="2567" max="2567" width="0.28515625" customWidth="1"/>
    <col min="2817" max="2817" width="0.28515625" customWidth="1"/>
    <col min="2818" max="2818" width="19.7109375" customWidth="1"/>
    <col min="2819" max="2819" width="35.140625" customWidth="1"/>
    <col min="2820" max="2820" width="15.85546875" customWidth="1"/>
    <col min="2821" max="2821" width="16" customWidth="1"/>
    <col min="2822" max="2822" width="7.42578125" customWidth="1"/>
    <col min="2823" max="2823" width="0.28515625" customWidth="1"/>
    <col min="3073" max="3073" width="0.28515625" customWidth="1"/>
    <col min="3074" max="3074" width="19.7109375" customWidth="1"/>
    <col min="3075" max="3075" width="35.140625" customWidth="1"/>
    <col min="3076" max="3076" width="15.85546875" customWidth="1"/>
    <col min="3077" max="3077" width="16" customWidth="1"/>
    <col min="3078" max="3078" width="7.42578125" customWidth="1"/>
    <col min="3079" max="3079" width="0.28515625" customWidth="1"/>
    <col min="3329" max="3329" width="0.28515625" customWidth="1"/>
    <col min="3330" max="3330" width="19.7109375" customWidth="1"/>
    <col min="3331" max="3331" width="35.140625" customWidth="1"/>
    <col min="3332" max="3332" width="15.85546875" customWidth="1"/>
    <col min="3333" max="3333" width="16" customWidth="1"/>
    <col min="3334" max="3334" width="7.42578125" customWidth="1"/>
    <col min="3335" max="3335" width="0.28515625" customWidth="1"/>
    <col min="3585" max="3585" width="0.28515625" customWidth="1"/>
    <col min="3586" max="3586" width="19.7109375" customWidth="1"/>
    <col min="3587" max="3587" width="35.140625" customWidth="1"/>
    <col min="3588" max="3588" width="15.85546875" customWidth="1"/>
    <col min="3589" max="3589" width="16" customWidth="1"/>
    <col min="3590" max="3590" width="7.42578125" customWidth="1"/>
    <col min="3591" max="3591" width="0.28515625" customWidth="1"/>
    <col min="3841" max="3841" width="0.28515625" customWidth="1"/>
    <col min="3842" max="3842" width="19.7109375" customWidth="1"/>
    <col min="3843" max="3843" width="35.140625" customWidth="1"/>
    <col min="3844" max="3844" width="15.85546875" customWidth="1"/>
    <col min="3845" max="3845" width="16" customWidth="1"/>
    <col min="3846" max="3846" width="7.42578125" customWidth="1"/>
    <col min="3847" max="3847" width="0.28515625" customWidth="1"/>
    <col min="4097" max="4097" width="0.28515625" customWidth="1"/>
    <col min="4098" max="4098" width="19.7109375" customWidth="1"/>
    <col min="4099" max="4099" width="35.140625" customWidth="1"/>
    <col min="4100" max="4100" width="15.85546875" customWidth="1"/>
    <col min="4101" max="4101" width="16" customWidth="1"/>
    <col min="4102" max="4102" width="7.42578125" customWidth="1"/>
    <col min="4103" max="4103" width="0.28515625" customWidth="1"/>
    <col min="4353" max="4353" width="0.28515625" customWidth="1"/>
    <col min="4354" max="4354" width="19.7109375" customWidth="1"/>
    <col min="4355" max="4355" width="35.140625" customWidth="1"/>
    <col min="4356" max="4356" width="15.85546875" customWidth="1"/>
    <col min="4357" max="4357" width="16" customWidth="1"/>
    <col min="4358" max="4358" width="7.42578125" customWidth="1"/>
    <col min="4359" max="4359" width="0.28515625" customWidth="1"/>
    <col min="4609" max="4609" width="0.28515625" customWidth="1"/>
    <col min="4610" max="4610" width="19.7109375" customWidth="1"/>
    <col min="4611" max="4611" width="35.140625" customWidth="1"/>
    <col min="4612" max="4612" width="15.85546875" customWidth="1"/>
    <col min="4613" max="4613" width="16" customWidth="1"/>
    <col min="4614" max="4614" width="7.42578125" customWidth="1"/>
    <col min="4615" max="4615" width="0.28515625" customWidth="1"/>
    <col min="4865" max="4865" width="0.28515625" customWidth="1"/>
    <col min="4866" max="4866" width="19.7109375" customWidth="1"/>
    <col min="4867" max="4867" width="35.140625" customWidth="1"/>
    <col min="4868" max="4868" width="15.85546875" customWidth="1"/>
    <col min="4869" max="4869" width="16" customWidth="1"/>
    <col min="4870" max="4870" width="7.42578125" customWidth="1"/>
    <col min="4871" max="4871" width="0.28515625" customWidth="1"/>
    <col min="5121" max="5121" width="0.28515625" customWidth="1"/>
    <col min="5122" max="5122" width="19.7109375" customWidth="1"/>
    <col min="5123" max="5123" width="35.140625" customWidth="1"/>
    <col min="5124" max="5124" width="15.85546875" customWidth="1"/>
    <col min="5125" max="5125" width="16" customWidth="1"/>
    <col min="5126" max="5126" width="7.42578125" customWidth="1"/>
    <col min="5127" max="5127" width="0.28515625" customWidth="1"/>
    <col min="5377" max="5377" width="0.28515625" customWidth="1"/>
    <col min="5378" max="5378" width="19.7109375" customWidth="1"/>
    <col min="5379" max="5379" width="35.140625" customWidth="1"/>
    <col min="5380" max="5380" width="15.85546875" customWidth="1"/>
    <col min="5381" max="5381" width="16" customWidth="1"/>
    <col min="5382" max="5382" width="7.42578125" customWidth="1"/>
    <col min="5383" max="5383" width="0.28515625" customWidth="1"/>
    <col min="5633" max="5633" width="0.28515625" customWidth="1"/>
    <col min="5634" max="5634" width="19.7109375" customWidth="1"/>
    <col min="5635" max="5635" width="35.140625" customWidth="1"/>
    <col min="5636" max="5636" width="15.85546875" customWidth="1"/>
    <col min="5637" max="5637" width="16" customWidth="1"/>
    <col min="5638" max="5638" width="7.42578125" customWidth="1"/>
    <col min="5639" max="5639" width="0.28515625" customWidth="1"/>
    <col min="5889" max="5889" width="0.28515625" customWidth="1"/>
    <col min="5890" max="5890" width="19.7109375" customWidth="1"/>
    <col min="5891" max="5891" width="35.140625" customWidth="1"/>
    <col min="5892" max="5892" width="15.85546875" customWidth="1"/>
    <col min="5893" max="5893" width="16" customWidth="1"/>
    <col min="5894" max="5894" width="7.42578125" customWidth="1"/>
    <col min="5895" max="5895" width="0.28515625" customWidth="1"/>
    <col min="6145" max="6145" width="0.28515625" customWidth="1"/>
    <col min="6146" max="6146" width="19.7109375" customWidth="1"/>
    <col min="6147" max="6147" width="35.140625" customWidth="1"/>
    <col min="6148" max="6148" width="15.85546875" customWidth="1"/>
    <col min="6149" max="6149" width="16" customWidth="1"/>
    <col min="6150" max="6150" width="7.42578125" customWidth="1"/>
    <col min="6151" max="6151" width="0.28515625" customWidth="1"/>
    <col min="6401" max="6401" width="0.28515625" customWidth="1"/>
    <col min="6402" max="6402" width="19.7109375" customWidth="1"/>
    <col min="6403" max="6403" width="35.140625" customWidth="1"/>
    <col min="6404" max="6404" width="15.85546875" customWidth="1"/>
    <col min="6405" max="6405" width="16" customWidth="1"/>
    <col min="6406" max="6406" width="7.42578125" customWidth="1"/>
    <col min="6407" max="6407" width="0.28515625" customWidth="1"/>
    <col min="6657" max="6657" width="0.28515625" customWidth="1"/>
    <col min="6658" max="6658" width="19.7109375" customWidth="1"/>
    <col min="6659" max="6659" width="35.140625" customWidth="1"/>
    <col min="6660" max="6660" width="15.85546875" customWidth="1"/>
    <col min="6661" max="6661" width="16" customWidth="1"/>
    <col min="6662" max="6662" width="7.42578125" customWidth="1"/>
    <col min="6663" max="6663" width="0.28515625" customWidth="1"/>
    <col min="6913" max="6913" width="0.28515625" customWidth="1"/>
    <col min="6914" max="6914" width="19.7109375" customWidth="1"/>
    <col min="6915" max="6915" width="35.140625" customWidth="1"/>
    <col min="6916" max="6916" width="15.85546875" customWidth="1"/>
    <col min="6917" max="6917" width="16" customWidth="1"/>
    <col min="6918" max="6918" width="7.42578125" customWidth="1"/>
    <col min="6919" max="6919" width="0.28515625" customWidth="1"/>
    <col min="7169" max="7169" width="0.28515625" customWidth="1"/>
    <col min="7170" max="7170" width="19.7109375" customWidth="1"/>
    <col min="7171" max="7171" width="35.140625" customWidth="1"/>
    <col min="7172" max="7172" width="15.85546875" customWidth="1"/>
    <col min="7173" max="7173" width="16" customWidth="1"/>
    <col min="7174" max="7174" width="7.42578125" customWidth="1"/>
    <col min="7175" max="7175" width="0.28515625" customWidth="1"/>
    <col min="7425" max="7425" width="0.28515625" customWidth="1"/>
    <col min="7426" max="7426" width="19.7109375" customWidth="1"/>
    <col min="7427" max="7427" width="35.140625" customWidth="1"/>
    <col min="7428" max="7428" width="15.85546875" customWidth="1"/>
    <col min="7429" max="7429" width="16" customWidth="1"/>
    <col min="7430" max="7430" width="7.42578125" customWidth="1"/>
    <col min="7431" max="7431" width="0.28515625" customWidth="1"/>
    <col min="7681" max="7681" width="0.28515625" customWidth="1"/>
    <col min="7682" max="7682" width="19.7109375" customWidth="1"/>
    <col min="7683" max="7683" width="35.140625" customWidth="1"/>
    <col min="7684" max="7684" width="15.85546875" customWidth="1"/>
    <col min="7685" max="7685" width="16" customWidth="1"/>
    <col min="7686" max="7686" width="7.42578125" customWidth="1"/>
    <col min="7687" max="7687" width="0.28515625" customWidth="1"/>
    <col min="7937" max="7937" width="0.28515625" customWidth="1"/>
    <col min="7938" max="7938" width="19.7109375" customWidth="1"/>
    <col min="7939" max="7939" width="35.140625" customWidth="1"/>
    <col min="7940" max="7940" width="15.85546875" customWidth="1"/>
    <col min="7941" max="7941" width="16" customWidth="1"/>
    <col min="7942" max="7942" width="7.42578125" customWidth="1"/>
    <col min="7943" max="7943" width="0.28515625" customWidth="1"/>
    <col min="8193" max="8193" width="0.28515625" customWidth="1"/>
    <col min="8194" max="8194" width="19.7109375" customWidth="1"/>
    <col min="8195" max="8195" width="35.140625" customWidth="1"/>
    <col min="8196" max="8196" width="15.85546875" customWidth="1"/>
    <col min="8197" max="8197" width="16" customWidth="1"/>
    <col min="8198" max="8198" width="7.42578125" customWidth="1"/>
    <col min="8199" max="8199" width="0.28515625" customWidth="1"/>
    <col min="8449" max="8449" width="0.28515625" customWidth="1"/>
    <col min="8450" max="8450" width="19.7109375" customWidth="1"/>
    <col min="8451" max="8451" width="35.140625" customWidth="1"/>
    <col min="8452" max="8452" width="15.85546875" customWidth="1"/>
    <col min="8453" max="8453" width="16" customWidth="1"/>
    <col min="8454" max="8454" width="7.42578125" customWidth="1"/>
    <col min="8455" max="8455" width="0.28515625" customWidth="1"/>
    <col min="8705" max="8705" width="0.28515625" customWidth="1"/>
    <col min="8706" max="8706" width="19.7109375" customWidth="1"/>
    <col min="8707" max="8707" width="35.140625" customWidth="1"/>
    <col min="8708" max="8708" width="15.85546875" customWidth="1"/>
    <col min="8709" max="8709" width="16" customWidth="1"/>
    <col min="8710" max="8710" width="7.42578125" customWidth="1"/>
    <col min="8711" max="8711" width="0.28515625" customWidth="1"/>
    <col min="8961" max="8961" width="0.28515625" customWidth="1"/>
    <col min="8962" max="8962" width="19.7109375" customWidth="1"/>
    <col min="8963" max="8963" width="35.140625" customWidth="1"/>
    <col min="8964" max="8964" width="15.85546875" customWidth="1"/>
    <col min="8965" max="8965" width="16" customWidth="1"/>
    <col min="8966" max="8966" width="7.42578125" customWidth="1"/>
    <col min="8967" max="8967" width="0.28515625" customWidth="1"/>
    <col min="9217" max="9217" width="0.28515625" customWidth="1"/>
    <col min="9218" max="9218" width="19.7109375" customWidth="1"/>
    <col min="9219" max="9219" width="35.140625" customWidth="1"/>
    <col min="9220" max="9220" width="15.85546875" customWidth="1"/>
    <col min="9221" max="9221" width="16" customWidth="1"/>
    <col min="9222" max="9222" width="7.42578125" customWidth="1"/>
    <col min="9223" max="9223" width="0.28515625" customWidth="1"/>
    <col min="9473" max="9473" width="0.28515625" customWidth="1"/>
    <col min="9474" max="9474" width="19.7109375" customWidth="1"/>
    <col min="9475" max="9475" width="35.140625" customWidth="1"/>
    <col min="9476" max="9476" width="15.85546875" customWidth="1"/>
    <col min="9477" max="9477" width="16" customWidth="1"/>
    <col min="9478" max="9478" width="7.42578125" customWidth="1"/>
    <col min="9479" max="9479" width="0.28515625" customWidth="1"/>
    <col min="9729" max="9729" width="0.28515625" customWidth="1"/>
    <col min="9730" max="9730" width="19.7109375" customWidth="1"/>
    <col min="9731" max="9731" width="35.140625" customWidth="1"/>
    <col min="9732" max="9732" width="15.85546875" customWidth="1"/>
    <col min="9733" max="9733" width="16" customWidth="1"/>
    <col min="9734" max="9734" width="7.42578125" customWidth="1"/>
    <col min="9735" max="9735" width="0.28515625" customWidth="1"/>
    <col min="9985" max="9985" width="0.28515625" customWidth="1"/>
    <col min="9986" max="9986" width="19.7109375" customWidth="1"/>
    <col min="9987" max="9987" width="35.140625" customWidth="1"/>
    <col min="9988" max="9988" width="15.85546875" customWidth="1"/>
    <col min="9989" max="9989" width="16" customWidth="1"/>
    <col min="9990" max="9990" width="7.42578125" customWidth="1"/>
    <col min="9991" max="9991" width="0.28515625" customWidth="1"/>
    <col min="10241" max="10241" width="0.28515625" customWidth="1"/>
    <col min="10242" max="10242" width="19.7109375" customWidth="1"/>
    <col min="10243" max="10243" width="35.140625" customWidth="1"/>
    <col min="10244" max="10244" width="15.85546875" customWidth="1"/>
    <col min="10245" max="10245" width="16" customWidth="1"/>
    <col min="10246" max="10246" width="7.42578125" customWidth="1"/>
    <col min="10247" max="10247" width="0.28515625" customWidth="1"/>
    <col min="10497" max="10497" width="0.28515625" customWidth="1"/>
    <col min="10498" max="10498" width="19.7109375" customWidth="1"/>
    <col min="10499" max="10499" width="35.140625" customWidth="1"/>
    <col min="10500" max="10500" width="15.85546875" customWidth="1"/>
    <col min="10501" max="10501" width="16" customWidth="1"/>
    <col min="10502" max="10502" width="7.42578125" customWidth="1"/>
    <col min="10503" max="10503" width="0.28515625" customWidth="1"/>
    <col min="10753" max="10753" width="0.28515625" customWidth="1"/>
    <col min="10754" max="10754" width="19.7109375" customWidth="1"/>
    <col min="10755" max="10755" width="35.140625" customWidth="1"/>
    <col min="10756" max="10756" width="15.85546875" customWidth="1"/>
    <col min="10757" max="10757" width="16" customWidth="1"/>
    <col min="10758" max="10758" width="7.42578125" customWidth="1"/>
    <col min="10759" max="10759" width="0.28515625" customWidth="1"/>
    <col min="11009" max="11009" width="0.28515625" customWidth="1"/>
    <col min="11010" max="11010" width="19.7109375" customWidth="1"/>
    <col min="11011" max="11011" width="35.140625" customWidth="1"/>
    <col min="11012" max="11012" width="15.85546875" customWidth="1"/>
    <col min="11013" max="11013" width="16" customWidth="1"/>
    <col min="11014" max="11014" width="7.42578125" customWidth="1"/>
    <col min="11015" max="11015" width="0.28515625" customWidth="1"/>
    <col min="11265" max="11265" width="0.28515625" customWidth="1"/>
    <col min="11266" max="11266" width="19.7109375" customWidth="1"/>
    <col min="11267" max="11267" width="35.140625" customWidth="1"/>
    <col min="11268" max="11268" width="15.85546875" customWidth="1"/>
    <col min="11269" max="11269" width="16" customWidth="1"/>
    <col min="11270" max="11270" width="7.42578125" customWidth="1"/>
    <col min="11271" max="11271" width="0.28515625" customWidth="1"/>
    <col min="11521" max="11521" width="0.28515625" customWidth="1"/>
    <col min="11522" max="11522" width="19.7109375" customWidth="1"/>
    <col min="11523" max="11523" width="35.140625" customWidth="1"/>
    <col min="11524" max="11524" width="15.85546875" customWidth="1"/>
    <col min="11525" max="11525" width="16" customWidth="1"/>
    <col min="11526" max="11526" width="7.42578125" customWidth="1"/>
    <col min="11527" max="11527" width="0.28515625" customWidth="1"/>
    <col min="11777" max="11777" width="0.28515625" customWidth="1"/>
    <col min="11778" max="11778" width="19.7109375" customWidth="1"/>
    <col min="11779" max="11779" width="35.140625" customWidth="1"/>
    <col min="11780" max="11780" width="15.85546875" customWidth="1"/>
    <col min="11781" max="11781" width="16" customWidth="1"/>
    <col min="11782" max="11782" width="7.42578125" customWidth="1"/>
    <col min="11783" max="11783" width="0.28515625" customWidth="1"/>
    <col min="12033" max="12033" width="0.28515625" customWidth="1"/>
    <col min="12034" max="12034" width="19.7109375" customWidth="1"/>
    <col min="12035" max="12035" width="35.140625" customWidth="1"/>
    <col min="12036" max="12036" width="15.85546875" customWidth="1"/>
    <col min="12037" max="12037" width="16" customWidth="1"/>
    <col min="12038" max="12038" width="7.42578125" customWidth="1"/>
    <col min="12039" max="12039" width="0.28515625" customWidth="1"/>
    <col min="12289" max="12289" width="0.28515625" customWidth="1"/>
    <col min="12290" max="12290" width="19.7109375" customWidth="1"/>
    <col min="12291" max="12291" width="35.140625" customWidth="1"/>
    <col min="12292" max="12292" width="15.85546875" customWidth="1"/>
    <col min="12293" max="12293" width="16" customWidth="1"/>
    <col min="12294" max="12294" width="7.42578125" customWidth="1"/>
    <col min="12295" max="12295" width="0.28515625" customWidth="1"/>
    <col min="12545" max="12545" width="0.28515625" customWidth="1"/>
    <col min="12546" max="12546" width="19.7109375" customWidth="1"/>
    <col min="12547" max="12547" width="35.140625" customWidth="1"/>
    <col min="12548" max="12548" width="15.85546875" customWidth="1"/>
    <col min="12549" max="12549" width="16" customWidth="1"/>
    <col min="12550" max="12550" width="7.42578125" customWidth="1"/>
    <col min="12551" max="12551" width="0.28515625" customWidth="1"/>
    <col min="12801" max="12801" width="0.28515625" customWidth="1"/>
    <col min="12802" max="12802" width="19.7109375" customWidth="1"/>
    <col min="12803" max="12803" width="35.140625" customWidth="1"/>
    <col min="12804" max="12804" width="15.85546875" customWidth="1"/>
    <col min="12805" max="12805" width="16" customWidth="1"/>
    <col min="12806" max="12806" width="7.42578125" customWidth="1"/>
    <col min="12807" max="12807" width="0.28515625" customWidth="1"/>
    <col min="13057" max="13057" width="0.28515625" customWidth="1"/>
    <col min="13058" max="13058" width="19.7109375" customWidth="1"/>
    <col min="13059" max="13059" width="35.140625" customWidth="1"/>
    <col min="13060" max="13060" width="15.85546875" customWidth="1"/>
    <col min="13061" max="13061" width="16" customWidth="1"/>
    <col min="13062" max="13062" width="7.42578125" customWidth="1"/>
    <col min="13063" max="13063" width="0.28515625" customWidth="1"/>
    <col min="13313" max="13313" width="0.28515625" customWidth="1"/>
    <col min="13314" max="13314" width="19.7109375" customWidth="1"/>
    <col min="13315" max="13315" width="35.140625" customWidth="1"/>
    <col min="13316" max="13316" width="15.85546875" customWidth="1"/>
    <col min="13317" max="13317" width="16" customWidth="1"/>
    <col min="13318" max="13318" width="7.42578125" customWidth="1"/>
    <col min="13319" max="13319" width="0.28515625" customWidth="1"/>
    <col min="13569" max="13569" width="0.28515625" customWidth="1"/>
    <col min="13570" max="13570" width="19.7109375" customWidth="1"/>
    <col min="13571" max="13571" width="35.140625" customWidth="1"/>
    <col min="13572" max="13572" width="15.85546875" customWidth="1"/>
    <col min="13573" max="13573" width="16" customWidth="1"/>
    <col min="13574" max="13574" width="7.42578125" customWidth="1"/>
    <col min="13575" max="13575" width="0.28515625" customWidth="1"/>
    <col min="13825" max="13825" width="0.28515625" customWidth="1"/>
    <col min="13826" max="13826" width="19.7109375" customWidth="1"/>
    <col min="13827" max="13827" width="35.140625" customWidth="1"/>
    <col min="13828" max="13828" width="15.85546875" customWidth="1"/>
    <col min="13829" max="13829" width="16" customWidth="1"/>
    <col min="13830" max="13830" width="7.42578125" customWidth="1"/>
    <col min="13831" max="13831" width="0.28515625" customWidth="1"/>
    <col min="14081" max="14081" width="0.28515625" customWidth="1"/>
    <col min="14082" max="14082" width="19.7109375" customWidth="1"/>
    <col min="14083" max="14083" width="35.140625" customWidth="1"/>
    <col min="14084" max="14084" width="15.85546875" customWidth="1"/>
    <col min="14085" max="14085" width="16" customWidth="1"/>
    <col min="14086" max="14086" width="7.42578125" customWidth="1"/>
    <col min="14087" max="14087" width="0.28515625" customWidth="1"/>
    <col min="14337" max="14337" width="0.28515625" customWidth="1"/>
    <col min="14338" max="14338" width="19.7109375" customWidth="1"/>
    <col min="14339" max="14339" width="35.140625" customWidth="1"/>
    <col min="14340" max="14340" width="15.85546875" customWidth="1"/>
    <col min="14341" max="14341" width="16" customWidth="1"/>
    <col min="14342" max="14342" width="7.42578125" customWidth="1"/>
    <col min="14343" max="14343" width="0.28515625" customWidth="1"/>
    <col min="14593" max="14593" width="0.28515625" customWidth="1"/>
    <col min="14594" max="14594" width="19.7109375" customWidth="1"/>
    <col min="14595" max="14595" width="35.140625" customWidth="1"/>
    <col min="14596" max="14596" width="15.85546875" customWidth="1"/>
    <col min="14597" max="14597" width="16" customWidth="1"/>
    <col min="14598" max="14598" width="7.42578125" customWidth="1"/>
    <col min="14599" max="14599" width="0.28515625" customWidth="1"/>
    <col min="14849" max="14849" width="0.28515625" customWidth="1"/>
    <col min="14850" max="14850" width="19.7109375" customWidth="1"/>
    <col min="14851" max="14851" width="35.140625" customWidth="1"/>
    <col min="14852" max="14852" width="15.85546875" customWidth="1"/>
    <col min="14853" max="14853" width="16" customWidth="1"/>
    <col min="14854" max="14854" width="7.42578125" customWidth="1"/>
    <col min="14855" max="14855" width="0.28515625" customWidth="1"/>
    <col min="15105" max="15105" width="0.28515625" customWidth="1"/>
    <col min="15106" max="15106" width="19.7109375" customWidth="1"/>
    <col min="15107" max="15107" width="35.140625" customWidth="1"/>
    <col min="15108" max="15108" width="15.85546875" customWidth="1"/>
    <col min="15109" max="15109" width="16" customWidth="1"/>
    <col min="15110" max="15110" width="7.42578125" customWidth="1"/>
    <col min="15111" max="15111" width="0.28515625" customWidth="1"/>
    <col min="15361" max="15361" width="0.28515625" customWidth="1"/>
    <col min="15362" max="15362" width="19.7109375" customWidth="1"/>
    <col min="15363" max="15363" width="35.140625" customWidth="1"/>
    <col min="15364" max="15364" width="15.85546875" customWidth="1"/>
    <col min="15365" max="15365" width="16" customWidth="1"/>
    <col min="15366" max="15366" width="7.42578125" customWidth="1"/>
    <col min="15367" max="15367" width="0.28515625" customWidth="1"/>
    <col min="15617" max="15617" width="0.28515625" customWidth="1"/>
    <col min="15618" max="15618" width="19.7109375" customWidth="1"/>
    <col min="15619" max="15619" width="35.140625" customWidth="1"/>
    <col min="15620" max="15620" width="15.85546875" customWidth="1"/>
    <col min="15621" max="15621" width="16" customWidth="1"/>
    <col min="15622" max="15622" width="7.42578125" customWidth="1"/>
    <col min="15623" max="15623" width="0.28515625" customWidth="1"/>
    <col min="15873" max="15873" width="0.28515625" customWidth="1"/>
    <col min="15874" max="15874" width="19.7109375" customWidth="1"/>
    <col min="15875" max="15875" width="35.140625" customWidth="1"/>
    <col min="15876" max="15876" width="15.85546875" customWidth="1"/>
    <col min="15877" max="15877" width="16" customWidth="1"/>
    <col min="15878" max="15878" width="7.42578125" customWidth="1"/>
    <col min="15879" max="15879" width="0.28515625" customWidth="1"/>
    <col min="16129" max="16129" width="0.28515625" customWidth="1"/>
    <col min="16130" max="16130" width="19.7109375" customWidth="1"/>
    <col min="16131" max="16131" width="35.140625" customWidth="1"/>
    <col min="16132" max="16132" width="15.85546875" customWidth="1"/>
    <col min="16133" max="16133" width="16" customWidth="1"/>
    <col min="16134" max="16134" width="7.42578125" customWidth="1"/>
    <col min="16135" max="16135" width="0.28515625" customWidth="1"/>
  </cols>
  <sheetData>
    <row r="1" spans="1:7" ht="59.25" customHeight="1" x14ac:dyDescent="0.25">
      <c r="B1" s="83"/>
      <c r="C1" s="83"/>
    </row>
    <row r="2" spans="1:7" s="40" customFormat="1" x14ac:dyDescent="0.2">
      <c r="B2" s="82" t="s">
        <v>268</v>
      </c>
      <c r="C2" s="82"/>
    </row>
    <row r="4" spans="1:7" ht="42" customHeight="1" x14ac:dyDescent="0.25">
      <c r="B4" s="70" t="s">
        <v>207</v>
      </c>
      <c r="C4" s="70"/>
      <c r="D4" s="70"/>
      <c r="E4" s="70"/>
      <c r="F4" s="70"/>
      <c r="G4" s="70"/>
    </row>
    <row r="5" spans="1:7" ht="20.25" customHeight="1" x14ac:dyDescent="0.25"/>
    <row r="6" spans="1:7" ht="27.75" customHeight="1" x14ac:dyDescent="0.25">
      <c r="A6" s="81" t="s">
        <v>4</v>
      </c>
      <c r="B6" s="81"/>
      <c r="C6" s="81"/>
      <c r="D6" s="48" t="s">
        <v>6</v>
      </c>
      <c r="E6" s="48" t="s">
        <v>197</v>
      </c>
      <c r="F6" s="48" t="s">
        <v>208</v>
      </c>
    </row>
    <row r="7" spans="1:7" ht="15.75" customHeight="1" x14ac:dyDescent="0.25">
      <c r="A7" s="91">
        <v>1</v>
      </c>
      <c r="B7" s="91"/>
      <c r="C7" s="91"/>
      <c r="D7" s="3">
        <v>2</v>
      </c>
      <c r="E7" s="3">
        <v>3</v>
      </c>
      <c r="F7" s="3">
        <v>4</v>
      </c>
    </row>
    <row r="8" spans="1:7" ht="16.5" customHeight="1" x14ac:dyDescent="0.25">
      <c r="A8" s="93" t="s">
        <v>209</v>
      </c>
      <c r="B8" s="93"/>
      <c r="C8" s="93"/>
      <c r="D8" s="24">
        <v>2539744</v>
      </c>
      <c r="E8" s="24">
        <v>1834581.16</v>
      </c>
      <c r="F8" s="24">
        <v>72.23</v>
      </c>
    </row>
    <row r="9" spans="1:7" ht="25.5" customHeight="1" x14ac:dyDescent="0.25">
      <c r="A9" s="92" t="s">
        <v>210</v>
      </c>
      <c r="B9" s="92"/>
      <c r="C9" s="36" t="s">
        <v>211</v>
      </c>
      <c r="D9" s="24">
        <v>175080</v>
      </c>
      <c r="E9" s="24">
        <v>97360.52</v>
      </c>
      <c r="F9" s="24">
        <v>55.61</v>
      </c>
    </row>
    <row r="10" spans="1:7" ht="25.5" customHeight="1" x14ac:dyDescent="0.25">
      <c r="A10" s="92" t="s">
        <v>212</v>
      </c>
      <c r="B10" s="92"/>
      <c r="C10" s="36" t="s">
        <v>181</v>
      </c>
      <c r="D10" s="24">
        <v>11685</v>
      </c>
      <c r="E10" s="24">
        <v>7031.47</v>
      </c>
      <c r="F10" s="24">
        <v>60.18</v>
      </c>
    </row>
    <row r="11" spans="1:7" ht="25.5" customHeight="1" x14ac:dyDescent="0.25">
      <c r="A11" s="92" t="s">
        <v>213</v>
      </c>
      <c r="B11" s="92"/>
      <c r="C11" s="36" t="s">
        <v>185</v>
      </c>
      <c r="D11" s="24">
        <v>126147</v>
      </c>
      <c r="E11" s="24">
        <v>65203.45</v>
      </c>
      <c r="F11" s="24">
        <v>51.69</v>
      </c>
    </row>
    <row r="12" spans="1:7" ht="25.5" customHeight="1" x14ac:dyDescent="0.25">
      <c r="A12" s="92" t="s">
        <v>214</v>
      </c>
      <c r="B12" s="92"/>
      <c r="C12" s="36" t="s">
        <v>190</v>
      </c>
      <c r="D12" s="24">
        <v>37248</v>
      </c>
      <c r="E12" s="24">
        <v>22012.97</v>
      </c>
      <c r="F12" s="24">
        <v>59.1</v>
      </c>
    </row>
    <row r="13" spans="1:7" ht="25.5" customHeight="1" x14ac:dyDescent="0.25">
      <c r="A13" s="92" t="s">
        <v>214</v>
      </c>
      <c r="B13" s="92"/>
      <c r="C13" s="36" t="s">
        <v>190</v>
      </c>
      <c r="D13" s="24">
        <v>0</v>
      </c>
      <c r="E13" s="24">
        <v>3112.63</v>
      </c>
      <c r="F13" s="24">
        <v>0</v>
      </c>
    </row>
    <row r="14" spans="1:7" ht="25.5" customHeight="1" x14ac:dyDescent="0.25">
      <c r="A14" s="92" t="s">
        <v>215</v>
      </c>
      <c r="B14" s="92"/>
      <c r="C14" s="36" t="s">
        <v>216</v>
      </c>
      <c r="D14" s="24">
        <v>133694</v>
      </c>
      <c r="E14" s="24">
        <v>72511.25</v>
      </c>
      <c r="F14" s="24">
        <v>54.24</v>
      </c>
    </row>
    <row r="15" spans="1:7" ht="25.5" customHeight="1" x14ac:dyDescent="0.25">
      <c r="A15" s="92" t="s">
        <v>217</v>
      </c>
      <c r="B15" s="92"/>
      <c r="C15" s="36" t="s">
        <v>218</v>
      </c>
      <c r="D15" s="24">
        <v>126147</v>
      </c>
      <c r="E15" s="24">
        <v>60253.45</v>
      </c>
      <c r="F15" s="24">
        <v>47.76</v>
      </c>
    </row>
    <row r="16" spans="1:7" ht="25.5" customHeight="1" x14ac:dyDescent="0.25">
      <c r="A16" s="95" t="s">
        <v>219</v>
      </c>
      <c r="B16" s="95"/>
      <c r="C16" s="37" t="s">
        <v>188</v>
      </c>
      <c r="D16" s="27">
        <v>126147</v>
      </c>
      <c r="E16" s="27">
        <v>60253.45</v>
      </c>
      <c r="F16" s="27">
        <v>47.76</v>
      </c>
    </row>
    <row r="17" spans="1:6" ht="25.5" customHeight="1" x14ac:dyDescent="0.25">
      <c r="A17" s="94" t="s">
        <v>97</v>
      </c>
      <c r="B17" s="94"/>
      <c r="C17" s="38" t="s">
        <v>98</v>
      </c>
      <c r="D17" s="8">
        <v>125217</v>
      </c>
      <c r="E17" s="8">
        <v>59777.46</v>
      </c>
      <c r="F17" s="8">
        <v>47.74</v>
      </c>
    </row>
    <row r="18" spans="1:6" ht="25.5" customHeight="1" x14ac:dyDescent="0.25">
      <c r="A18" s="94" t="s">
        <v>101</v>
      </c>
      <c r="B18" s="94"/>
      <c r="C18" s="38" t="s">
        <v>102</v>
      </c>
      <c r="D18" s="8"/>
      <c r="E18" s="8">
        <v>3483.05</v>
      </c>
      <c r="F18" s="8"/>
    </row>
    <row r="19" spans="1:6" ht="0.75" customHeight="1" x14ac:dyDescent="0.25"/>
    <row r="20" spans="1:6" ht="25.5" customHeight="1" x14ac:dyDescent="0.25">
      <c r="A20" s="94" t="s">
        <v>105</v>
      </c>
      <c r="B20" s="94"/>
      <c r="C20" s="38" t="s">
        <v>106</v>
      </c>
      <c r="D20" s="8"/>
      <c r="E20" s="8">
        <v>1131.2</v>
      </c>
      <c r="F20" s="8"/>
    </row>
    <row r="21" spans="1:6" ht="25.5" customHeight="1" x14ac:dyDescent="0.25">
      <c r="A21" s="94" t="s">
        <v>220</v>
      </c>
      <c r="B21" s="94"/>
      <c r="C21" s="38" t="s">
        <v>221</v>
      </c>
      <c r="D21" s="8"/>
      <c r="E21" s="8">
        <v>0</v>
      </c>
      <c r="F21" s="8"/>
    </row>
    <row r="22" spans="1:6" ht="0.75" customHeight="1" x14ac:dyDescent="0.25"/>
    <row r="23" spans="1:6" ht="25.5" customHeight="1" x14ac:dyDescent="0.25">
      <c r="A23" s="94" t="s">
        <v>109</v>
      </c>
      <c r="B23" s="94"/>
      <c r="C23" s="38" t="s">
        <v>110</v>
      </c>
      <c r="D23" s="8"/>
      <c r="E23" s="8">
        <v>6512.79</v>
      </c>
      <c r="F23" s="8"/>
    </row>
    <row r="24" spans="1:6" ht="25.5" customHeight="1" x14ac:dyDescent="0.25">
      <c r="A24" s="94" t="s">
        <v>113</v>
      </c>
      <c r="B24" s="94"/>
      <c r="C24" s="38" t="s">
        <v>114</v>
      </c>
      <c r="D24" s="8"/>
      <c r="E24" s="8">
        <v>20236.580000000002</v>
      </c>
      <c r="F24" s="8"/>
    </row>
    <row r="25" spans="1:6" ht="0.75" customHeight="1" x14ac:dyDescent="0.25"/>
    <row r="26" spans="1:6" ht="25.5" customHeight="1" x14ac:dyDescent="0.25">
      <c r="A26" s="94" t="s">
        <v>115</v>
      </c>
      <c r="B26" s="94"/>
      <c r="C26" s="38" t="s">
        <v>116</v>
      </c>
      <c r="D26" s="8"/>
      <c r="E26" s="8">
        <v>1348.31</v>
      </c>
      <c r="F26" s="8"/>
    </row>
    <row r="27" spans="1:6" ht="25.5" customHeight="1" x14ac:dyDescent="0.25">
      <c r="A27" s="94" t="s">
        <v>222</v>
      </c>
      <c r="B27" s="94"/>
      <c r="C27" s="38" t="s">
        <v>223</v>
      </c>
      <c r="D27" s="8"/>
      <c r="E27" s="8">
        <v>0</v>
      </c>
      <c r="F27" s="8"/>
    </row>
    <row r="28" spans="1:6" ht="0.75" customHeight="1" x14ac:dyDescent="0.25"/>
    <row r="29" spans="1:6" ht="25.5" customHeight="1" x14ac:dyDescent="0.25">
      <c r="A29" s="94" t="s">
        <v>224</v>
      </c>
      <c r="B29" s="94"/>
      <c r="C29" s="38" t="s">
        <v>225</v>
      </c>
      <c r="D29" s="8"/>
      <c r="E29" s="8">
        <v>0</v>
      </c>
      <c r="F29" s="8"/>
    </row>
    <row r="30" spans="1:6" ht="0.75" customHeight="1" x14ac:dyDescent="0.25"/>
    <row r="31" spans="1:6" ht="25.5" customHeight="1" x14ac:dyDescent="0.25">
      <c r="A31" s="94" t="s">
        <v>119</v>
      </c>
      <c r="B31" s="94"/>
      <c r="C31" s="38" t="s">
        <v>120</v>
      </c>
      <c r="D31" s="8"/>
      <c r="E31" s="8">
        <v>1190.05</v>
      </c>
      <c r="F31" s="8"/>
    </row>
    <row r="32" spans="1:6" ht="25.5" customHeight="1" x14ac:dyDescent="0.25">
      <c r="A32" s="94" t="s">
        <v>121</v>
      </c>
      <c r="B32" s="94"/>
      <c r="C32" s="38" t="s">
        <v>122</v>
      </c>
      <c r="D32" s="8"/>
      <c r="E32" s="8">
        <v>9025.02</v>
      </c>
      <c r="F32" s="8"/>
    </row>
    <row r="33" spans="1:6" ht="0.75" customHeight="1" x14ac:dyDescent="0.25"/>
    <row r="34" spans="1:6" ht="25.5" customHeight="1" x14ac:dyDescent="0.25">
      <c r="A34" s="94" t="s">
        <v>123</v>
      </c>
      <c r="B34" s="94"/>
      <c r="C34" s="38" t="s">
        <v>124</v>
      </c>
      <c r="D34" s="8"/>
      <c r="E34" s="8">
        <v>53.1</v>
      </c>
      <c r="F34" s="8"/>
    </row>
    <row r="35" spans="1:6" ht="25.5" customHeight="1" x14ac:dyDescent="0.25">
      <c r="A35" s="94" t="s">
        <v>125</v>
      </c>
      <c r="B35" s="94"/>
      <c r="C35" s="38" t="s">
        <v>126</v>
      </c>
      <c r="D35" s="8"/>
      <c r="E35" s="8">
        <v>7642.69</v>
      </c>
      <c r="F35" s="8"/>
    </row>
    <row r="36" spans="1:6" ht="0.75" customHeight="1" x14ac:dyDescent="0.25"/>
    <row r="37" spans="1:6" ht="25.5" customHeight="1" x14ac:dyDescent="0.25">
      <c r="A37" s="94" t="s">
        <v>127</v>
      </c>
      <c r="B37" s="94"/>
      <c r="C37" s="38" t="s">
        <v>128</v>
      </c>
      <c r="D37" s="8"/>
      <c r="E37" s="8">
        <v>2441.75</v>
      </c>
      <c r="F37" s="8"/>
    </row>
    <row r="38" spans="1:6" ht="25.5" customHeight="1" x14ac:dyDescent="0.25">
      <c r="A38" s="94" t="s">
        <v>129</v>
      </c>
      <c r="B38" s="94"/>
      <c r="C38" s="38" t="s">
        <v>130</v>
      </c>
      <c r="D38" s="8"/>
      <c r="E38" s="8">
        <v>1381.5</v>
      </c>
      <c r="F38" s="8"/>
    </row>
    <row r="39" spans="1:6" ht="0.75" customHeight="1" x14ac:dyDescent="0.25"/>
    <row r="40" spans="1:6" ht="25.5" customHeight="1" x14ac:dyDescent="0.25">
      <c r="A40" s="94" t="s">
        <v>131</v>
      </c>
      <c r="B40" s="94"/>
      <c r="C40" s="38" t="s">
        <v>132</v>
      </c>
      <c r="D40" s="8"/>
      <c r="E40" s="8">
        <v>2113.84</v>
      </c>
      <c r="F40" s="8"/>
    </row>
    <row r="41" spans="1:6" ht="25.5" customHeight="1" x14ac:dyDescent="0.25">
      <c r="A41" s="94" t="s">
        <v>133</v>
      </c>
      <c r="B41" s="94"/>
      <c r="C41" s="38" t="s">
        <v>134</v>
      </c>
      <c r="D41" s="8"/>
      <c r="E41" s="8">
        <v>2197.56</v>
      </c>
      <c r="F41" s="8"/>
    </row>
    <row r="42" spans="1:6" ht="0.75" customHeight="1" x14ac:dyDescent="0.25"/>
    <row r="43" spans="1:6" ht="25.5" customHeight="1" x14ac:dyDescent="0.25">
      <c r="A43" s="94" t="s">
        <v>226</v>
      </c>
      <c r="B43" s="94"/>
      <c r="C43" s="38" t="s">
        <v>227</v>
      </c>
      <c r="D43" s="8"/>
      <c r="E43" s="8">
        <v>0</v>
      </c>
      <c r="F43" s="8"/>
    </row>
    <row r="44" spans="1:6" ht="0.75" customHeight="1" x14ac:dyDescent="0.25"/>
    <row r="45" spans="1:6" ht="25.5" customHeight="1" x14ac:dyDescent="0.25">
      <c r="A45" s="94" t="s">
        <v>228</v>
      </c>
      <c r="B45" s="94"/>
      <c r="C45" s="38" t="s">
        <v>229</v>
      </c>
      <c r="D45" s="8"/>
      <c r="E45" s="8">
        <v>0</v>
      </c>
      <c r="F45" s="8"/>
    </row>
    <row r="46" spans="1:6" ht="25.5" customHeight="1" x14ac:dyDescent="0.25">
      <c r="A46" s="94" t="s">
        <v>137</v>
      </c>
      <c r="B46" s="94"/>
      <c r="C46" s="38" t="s">
        <v>138</v>
      </c>
      <c r="D46" s="8"/>
      <c r="E46" s="8">
        <v>205.12</v>
      </c>
      <c r="F46" s="8"/>
    </row>
    <row r="47" spans="1:6" ht="0.75" customHeight="1" x14ac:dyDescent="0.25"/>
    <row r="48" spans="1:6" ht="25.5" customHeight="1" x14ac:dyDescent="0.25">
      <c r="A48" s="94" t="s">
        <v>139</v>
      </c>
      <c r="B48" s="94"/>
      <c r="C48" s="38" t="s">
        <v>140</v>
      </c>
      <c r="D48" s="8"/>
      <c r="E48" s="8">
        <v>191</v>
      </c>
      <c r="F48" s="8"/>
    </row>
    <row r="49" spans="1:6" ht="25.5" customHeight="1" x14ac:dyDescent="0.25">
      <c r="A49" s="94" t="s">
        <v>141</v>
      </c>
      <c r="B49" s="94"/>
      <c r="C49" s="38" t="s">
        <v>142</v>
      </c>
      <c r="D49" s="8"/>
      <c r="E49" s="8">
        <v>306.7</v>
      </c>
      <c r="F49" s="8"/>
    </row>
    <row r="50" spans="1:6" ht="0.75" customHeight="1" x14ac:dyDescent="0.25"/>
    <row r="51" spans="1:6" ht="25.5" customHeight="1" x14ac:dyDescent="0.25">
      <c r="A51" s="94" t="s">
        <v>230</v>
      </c>
      <c r="B51" s="94"/>
      <c r="C51" s="38" t="s">
        <v>231</v>
      </c>
      <c r="D51" s="8"/>
      <c r="E51" s="8">
        <v>0</v>
      </c>
      <c r="F51" s="8"/>
    </row>
    <row r="52" spans="1:6" ht="25.5" customHeight="1" x14ac:dyDescent="0.25">
      <c r="A52" s="94" t="s">
        <v>143</v>
      </c>
      <c r="B52" s="94"/>
      <c r="C52" s="38" t="s">
        <v>136</v>
      </c>
      <c r="D52" s="8"/>
      <c r="E52" s="8">
        <v>317.2</v>
      </c>
      <c r="F52" s="8"/>
    </row>
    <row r="53" spans="1:6" ht="0.75" customHeight="1" x14ac:dyDescent="0.25"/>
    <row r="54" spans="1:6" ht="25.5" customHeight="1" x14ac:dyDescent="0.25">
      <c r="A54" s="94" t="s">
        <v>144</v>
      </c>
      <c r="B54" s="94"/>
      <c r="C54" s="38" t="s">
        <v>145</v>
      </c>
      <c r="D54" s="8">
        <v>930</v>
      </c>
      <c r="E54" s="8">
        <v>475.99</v>
      </c>
      <c r="F54" s="8">
        <v>51.18</v>
      </c>
    </row>
    <row r="55" spans="1:6" ht="25.5" customHeight="1" x14ac:dyDescent="0.25">
      <c r="A55" s="94" t="s">
        <v>148</v>
      </c>
      <c r="B55" s="94"/>
      <c r="C55" s="38" t="s">
        <v>149</v>
      </c>
      <c r="D55" s="8"/>
      <c r="E55" s="8">
        <v>472.13</v>
      </c>
      <c r="F55" s="8"/>
    </row>
    <row r="56" spans="1:6" ht="0.75" customHeight="1" x14ac:dyDescent="0.25"/>
    <row r="57" spans="1:6" ht="25.5" customHeight="1" x14ac:dyDescent="0.25">
      <c r="A57" s="94" t="s">
        <v>150</v>
      </c>
      <c r="B57" s="94"/>
      <c r="C57" s="38" t="s">
        <v>151</v>
      </c>
      <c r="D57" s="8"/>
      <c r="E57" s="8">
        <v>3.86</v>
      </c>
      <c r="F57" s="8"/>
    </row>
    <row r="58" spans="1:6" ht="25.5" customHeight="1" x14ac:dyDescent="0.25">
      <c r="A58" s="92" t="s">
        <v>232</v>
      </c>
      <c r="B58" s="92"/>
      <c r="C58" s="36" t="s">
        <v>233</v>
      </c>
      <c r="D58" s="24">
        <v>1523</v>
      </c>
      <c r="E58" s="24">
        <v>670.01</v>
      </c>
      <c r="F58" s="24">
        <v>43.99</v>
      </c>
    </row>
    <row r="59" spans="1:6" ht="25.5" customHeight="1" x14ac:dyDescent="0.25">
      <c r="A59" s="95" t="s">
        <v>234</v>
      </c>
      <c r="B59" s="95"/>
      <c r="C59" s="37" t="s">
        <v>181</v>
      </c>
      <c r="D59" s="27">
        <v>1523</v>
      </c>
      <c r="E59" s="27">
        <v>670.01</v>
      </c>
      <c r="F59" s="27">
        <v>43.99</v>
      </c>
    </row>
    <row r="60" spans="1:6" ht="25.5" customHeight="1" x14ac:dyDescent="0.25">
      <c r="A60" s="94" t="s">
        <v>84</v>
      </c>
      <c r="B60" s="94"/>
      <c r="C60" s="38" t="s">
        <v>85</v>
      </c>
      <c r="D60" s="8">
        <v>566</v>
      </c>
      <c r="E60" s="8">
        <v>110.01</v>
      </c>
      <c r="F60" s="8">
        <v>19.440000000000001</v>
      </c>
    </row>
    <row r="61" spans="1:6" ht="25.5" customHeight="1" x14ac:dyDescent="0.25">
      <c r="A61" s="94" t="s">
        <v>88</v>
      </c>
      <c r="B61" s="94"/>
      <c r="C61" s="38" t="s">
        <v>89</v>
      </c>
      <c r="D61" s="8"/>
      <c r="E61" s="8">
        <v>0</v>
      </c>
      <c r="F61" s="8"/>
    </row>
    <row r="62" spans="1:6" ht="0.75" customHeight="1" x14ac:dyDescent="0.25"/>
    <row r="63" spans="1:6" ht="25.5" customHeight="1" x14ac:dyDescent="0.25">
      <c r="A63" s="94" t="s">
        <v>92</v>
      </c>
      <c r="B63" s="94"/>
      <c r="C63" s="38" t="s">
        <v>91</v>
      </c>
      <c r="D63" s="8"/>
      <c r="E63" s="8">
        <v>94.43</v>
      </c>
      <c r="F63" s="8"/>
    </row>
    <row r="64" spans="1:6" ht="25.5" customHeight="1" x14ac:dyDescent="0.25">
      <c r="A64" s="94" t="s">
        <v>95</v>
      </c>
      <c r="B64" s="94"/>
      <c r="C64" s="38" t="s">
        <v>96</v>
      </c>
      <c r="D64" s="8"/>
      <c r="E64" s="8">
        <v>15.58</v>
      </c>
      <c r="F64" s="8"/>
    </row>
    <row r="65" spans="1:6" ht="0.75" customHeight="1" x14ac:dyDescent="0.25"/>
    <row r="66" spans="1:6" ht="25.5" customHeight="1" x14ac:dyDescent="0.25">
      <c r="A66" s="94" t="s">
        <v>97</v>
      </c>
      <c r="B66" s="94"/>
      <c r="C66" s="38" t="s">
        <v>98</v>
      </c>
      <c r="D66" s="8">
        <v>957</v>
      </c>
      <c r="E66" s="8">
        <v>560</v>
      </c>
      <c r="F66" s="8">
        <v>58.52</v>
      </c>
    </row>
    <row r="67" spans="1:6" ht="25.5" customHeight="1" x14ac:dyDescent="0.25">
      <c r="A67" s="94" t="s">
        <v>143</v>
      </c>
      <c r="B67" s="94"/>
      <c r="C67" s="38" t="s">
        <v>136</v>
      </c>
      <c r="D67" s="8"/>
      <c r="E67" s="8">
        <v>560</v>
      </c>
      <c r="F67" s="8"/>
    </row>
    <row r="68" spans="1:6" ht="25.5" customHeight="1" x14ac:dyDescent="0.25">
      <c r="A68" s="92" t="s">
        <v>235</v>
      </c>
      <c r="B68" s="92"/>
      <c r="C68" s="36" t="s">
        <v>236</v>
      </c>
      <c r="D68" s="24">
        <v>0</v>
      </c>
      <c r="E68" s="24">
        <v>4950</v>
      </c>
      <c r="F68" s="24">
        <v>0</v>
      </c>
    </row>
    <row r="69" spans="1:6" ht="25.5" customHeight="1" x14ac:dyDescent="0.25">
      <c r="A69" s="95" t="s">
        <v>219</v>
      </c>
      <c r="B69" s="95"/>
      <c r="C69" s="37" t="s">
        <v>188</v>
      </c>
      <c r="D69" s="27">
        <v>0</v>
      </c>
      <c r="E69" s="27">
        <v>4950</v>
      </c>
      <c r="F69" s="27">
        <v>0</v>
      </c>
    </row>
    <row r="70" spans="1:6" ht="25.5" customHeight="1" x14ac:dyDescent="0.25">
      <c r="A70" s="94" t="s">
        <v>158</v>
      </c>
      <c r="B70" s="94"/>
      <c r="C70" s="38" t="s">
        <v>159</v>
      </c>
      <c r="D70" s="8">
        <v>0</v>
      </c>
      <c r="E70" s="8">
        <v>4950</v>
      </c>
      <c r="F70" s="8">
        <v>0</v>
      </c>
    </row>
    <row r="71" spans="1:6" ht="25.5" customHeight="1" x14ac:dyDescent="0.25">
      <c r="A71" s="94" t="s">
        <v>164</v>
      </c>
      <c r="B71" s="94"/>
      <c r="C71" s="38" t="s">
        <v>165</v>
      </c>
      <c r="D71" s="8"/>
      <c r="E71" s="8">
        <v>4950</v>
      </c>
      <c r="F71" s="8"/>
    </row>
    <row r="72" spans="1:6" ht="0.75" customHeight="1" x14ac:dyDescent="0.25"/>
    <row r="73" spans="1:6" ht="25.5" customHeight="1" x14ac:dyDescent="0.25">
      <c r="A73" s="92" t="s">
        <v>237</v>
      </c>
      <c r="B73" s="92"/>
      <c r="C73" s="36" t="s">
        <v>238</v>
      </c>
      <c r="D73" s="24">
        <v>6024</v>
      </c>
      <c r="E73" s="24">
        <v>6637.79</v>
      </c>
      <c r="F73" s="24">
        <v>110.19</v>
      </c>
    </row>
    <row r="74" spans="1:6" ht="25.5" customHeight="1" x14ac:dyDescent="0.25">
      <c r="A74" s="95" t="s">
        <v>234</v>
      </c>
      <c r="B74" s="95"/>
      <c r="C74" s="37" t="s">
        <v>181</v>
      </c>
      <c r="D74" s="27">
        <v>6024</v>
      </c>
      <c r="E74" s="27">
        <v>3525.16</v>
      </c>
      <c r="F74" s="27">
        <v>58.52</v>
      </c>
    </row>
    <row r="75" spans="1:6" ht="25.5" customHeight="1" x14ac:dyDescent="0.25">
      <c r="A75" s="94" t="s">
        <v>84</v>
      </c>
      <c r="B75" s="94"/>
      <c r="C75" s="38" t="s">
        <v>85</v>
      </c>
      <c r="D75" s="8">
        <v>6024</v>
      </c>
      <c r="E75" s="8">
        <v>3525.16</v>
      </c>
      <c r="F75" s="8">
        <v>58.52</v>
      </c>
    </row>
    <row r="76" spans="1:6" ht="25.5" customHeight="1" x14ac:dyDescent="0.25">
      <c r="A76" s="94" t="s">
        <v>88</v>
      </c>
      <c r="B76" s="94"/>
      <c r="C76" s="38" t="s">
        <v>89</v>
      </c>
      <c r="D76" s="8"/>
      <c r="E76" s="8">
        <v>2828.44</v>
      </c>
      <c r="F76" s="8"/>
    </row>
    <row r="77" spans="1:6" ht="0.75" customHeight="1" x14ac:dyDescent="0.25"/>
    <row r="78" spans="1:6" ht="25.5" customHeight="1" x14ac:dyDescent="0.25">
      <c r="A78" s="94" t="s">
        <v>92</v>
      </c>
      <c r="B78" s="94"/>
      <c r="C78" s="38" t="s">
        <v>91</v>
      </c>
      <c r="D78" s="8"/>
      <c r="E78" s="8">
        <v>230</v>
      </c>
      <c r="F78" s="8"/>
    </row>
    <row r="79" spans="1:6" ht="25.5" customHeight="1" x14ac:dyDescent="0.25">
      <c r="A79" s="94" t="s">
        <v>95</v>
      </c>
      <c r="B79" s="94"/>
      <c r="C79" s="38" t="s">
        <v>96</v>
      </c>
      <c r="D79" s="8"/>
      <c r="E79" s="8">
        <v>466.72</v>
      </c>
      <c r="F79" s="8"/>
    </row>
    <row r="80" spans="1:6" ht="0.75" customHeight="1" x14ac:dyDescent="0.25"/>
    <row r="81" spans="1:6" ht="25.5" customHeight="1" x14ac:dyDescent="0.25">
      <c r="A81" s="95" t="s">
        <v>239</v>
      </c>
      <c r="B81" s="95"/>
      <c r="C81" s="37" t="s">
        <v>194</v>
      </c>
      <c r="D81" s="27">
        <v>0</v>
      </c>
      <c r="E81" s="27">
        <v>3112.63</v>
      </c>
      <c r="F81" s="27">
        <v>0</v>
      </c>
    </row>
    <row r="82" spans="1:6" ht="25.5" customHeight="1" x14ac:dyDescent="0.25">
      <c r="A82" s="94" t="s">
        <v>84</v>
      </c>
      <c r="B82" s="94"/>
      <c r="C82" s="38" t="s">
        <v>85</v>
      </c>
      <c r="D82" s="8">
        <v>0</v>
      </c>
      <c r="E82" s="8">
        <v>3112.63</v>
      </c>
      <c r="F82" s="8">
        <v>0</v>
      </c>
    </row>
    <row r="83" spans="1:6" ht="25.5" customHeight="1" x14ac:dyDescent="0.25">
      <c r="A83" s="94" t="s">
        <v>88</v>
      </c>
      <c r="B83" s="94"/>
      <c r="C83" s="38" t="s">
        <v>89</v>
      </c>
      <c r="D83" s="8"/>
      <c r="E83" s="8">
        <v>2415.92</v>
      </c>
      <c r="F83" s="8"/>
    </row>
    <row r="84" spans="1:6" ht="25.5" customHeight="1" x14ac:dyDescent="0.25">
      <c r="A84" s="94" t="s">
        <v>92</v>
      </c>
      <c r="B84" s="94"/>
      <c r="C84" s="38" t="s">
        <v>91</v>
      </c>
      <c r="D84" s="8"/>
      <c r="E84" s="8">
        <v>230</v>
      </c>
      <c r="F84" s="8"/>
    </row>
    <row r="85" spans="1:6" ht="0.75" customHeight="1" x14ac:dyDescent="0.25"/>
    <row r="86" spans="1:6" ht="25.5" customHeight="1" x14ac:dyDescent="0.25">
      <c r="A86" s="94" t="s">
        <v>95</v>
      </c>
      <c r="B86" s="94"/>
      <c r="C86" s="38" t="s">
        <v>96</v>
      </c>
      <c r="D86" s="8"/>
      <c r="E86" s="8">
        <v>466.71</v>
      </c>
      <c r="F86" s="8"/>
    </row>
    <row r="87" spans="1:6" ht="25.5" customHeight="1" x14ac:dyDescent="0.25">
      <c r="A87" s="92" t="s">
        <v>240</v>
      </c>
      <c r="B87" s="92"/>
      <c r="C87" s="36" t="s">
        <v>241</v>
      </c>
      <c r="D87" s="24">
        <v>41386</v>
      </c>
      <c r="E87" s="24">
        <v>24849.27</v>
      </c>
      <c r="F87" s="24">
        <v>60.04</v>
      </c>
    </row>
    <row r="88" spans="1:6" ht="25.5" customHeight="1" x14ac:dyDescent="0.25">
      <c r="A88" s="92" t="s">
        <v>242</v>
      </c>
      <c r="B88" s="92"/>
      <c r="C88" s="36" t="s">
        <v>243</v>
      </c>
      <c r="D88" s="24">
        <v>41386</v>
      </c>
      <c r="E88" s="24">
        <v>24849.27</v>
      </c>
      <c r="F88" s="24">
        <v>60.04</v>
      </c>
    </row>
    <row r="89" spans="1:6" ht="25.5" customHeight="1" x14ac:dyDescent="0.25">
      <c r="A89" s="95" t="s">
        <v>234</v>
      </c>
      <c r="B89" s="95"/>
      <c r="C89" s="37" t="s">
        <v>181</v>
      </c>
      <c r="D89" s="27">
        <v>4138</v>
      </c>
      <c r="E89" s="27">
        <v>2836.3</v>
      </c>
      <c r="F89" s="27">
        <v>68.540000000000006</v>
      </c>
    </row>
    <row r="90" spans="1:6" ht="25.5" customHeight="1" x14ac:dyDescent="0.25">
      <c r="A90" s="94" t="s">
        <v>84</v>
      </c>
      <c r="B90" s="94"/>
      <c r="C90" s="38" t="s">
        <v>85</v>
      </c>
      <c r="D90" s="8">
        <v>3960</v>
      </c>
      <c r="E90" s="8">
        <v>2628.42</v>
      </c>
      <c r="F90" s="8">
        <v>66.37</v>
      </c>
    </row>
    <row r="91" spans="1:6" ht="25.5" customHeight="1" x14ac:dyDescent="0.25">
      <c r="A91" s="94" t="s">
        <v>88</v>
      </c>
      <c r="B91" s="94"/>
      <c r="C91" s="38" t="s">
        <v>89</v>
      </c>
      <c r="D91" s="8"/>
      <c r="E91" s="8">
        <v>1911.08</v>
      </c>
      <c r="F91" s="8"/>
    </row>
    <row r="92" spans="1:6" ht="0.75" customHeight="1" x14ac:dyDescent="0.25"/>
    <row r="93" spans="1:6" ht="25.5" customHeight="1" x14ac:dyDescent="0.25">
      <c r="A93" s="94" t="s">
        <v>92</v>
      </c>
      <c r="B93" s="94"/>
      <c r="C93" s="38" t="s">
        <v>91</v>
      </c>
      <c r="D93" s="8"/>
      <c r="E93" s="8">
        <v>402</v>
      </c>
      <c r="F93" s="8"/>
    </row>
    <row r="94" spans="1:6" ht="0.75" customHeight="1" x14ac:dyDescent="0.25"/>
    <row r="95" spans="1:6" ht="25.5" customHeight="1" x14ac:dyDescent="0.25">
      <c r="A95" s="94" t="s">
        <v>95</v>
      </c>
      <c r="B95" s="94"/>
      <c r="C95" s="38" t="s">
        <v>96</v>
      </c>
      <c r="D95" s="8"/>
      <c r="E95" s="8">
        <v>315.33999999999997</v>
      </c>
      <c r="F95" s="8"/>
    </row>
    <row r="96" spans="1:6" ht="25.5" customHeight="1" x14ac:dyDescent="0.25">
      <c r="A96" s="94" t="s">
        <v>97</v>
      </c>
      <c r="B96" s="94"/>
      <c r="C96" s="38" t="s">
        <v>98</v>
      </c>
      <c r="D96" s="8">
        <v>178</v>
      </c>
      <c r="E96" s="8">
        <v>207.88</v>
      </c>
      <c r="F96" s="8">
        <v>116.79</v>
      </c>
    </row>
    <row r="97" spans="1:6" ht="25.5" customHeight="1" x14ac:dyDescent="0.25">
      <c r="A97" s="94" t="s">
        <v>101</v>
      </c>
      <c r="B97" s="94"/>
      <c r="C97" s="38" t="s">
        <v>102</v>
      </c>
      <c r="D97" s="8"/>
      <c r="E97" s="8">
        <v>90.4</v>
      </c>
      <c r="F97" s="8"/>
    </row>
    <row r="98" spans="1:6" ht="0.75" customHeight="1" x14ac:dyDescent="0.25"/>
    <row r="99" spans="1:6" ht="25.5" customHeight="1" x14ac:dyDescent="0.25">
      <c r="A99" s="94" t="s">
        <v>103</v>
      </c>
      <c r="B99" s="94"/>
      <c r="C99" s="38" t="s">
        <v>104</v>
      </c>
      <c r="D99" s="8"/>
      <c r="E99" s="8">
        <v>117.48</v>
      </c>
      <c r="F99" s="8"/>
    </row>
    <row r="100" spans="1:6" ht="25.5" customHeight="1" x14ac:dyDescent="0.25">
      <c r="A100" s="95" t="s">
        <v>244</v>
      </c>
      <c r="B100" s="95"/>
      <c r="C100" s="37" t="s">
        <v>192</v>
      </c>
      <c r="D100" s="27">
        <v>37248</v>
      </c>
      <c r="E100" s="27">
        <v>22012.97</v>
      </c>
      <c r="F100" s="27">
        <v>59.1</v>
      </c>
    </row>
    <row r="101" spans="1:6" ht="25.5" customHeight="1" x14ac:dyDescent="0.25">
      <c r="A101" s="94" t="s">
        <v>84</v>
      </c>
      <c r="B101" s="94"/>
      <c r="C101" s="38" t="s">
        <v>85</v>
      </c>
      <c r="D101" s="8">
        <v>35643</v>
      </c>
      <c r="E101" s="8">
        <v>20955.650000000001</v>
      </c>
      <c r="F101" s="8">
        <v>58.79</v>
      </c>
    </row>
    <row r="102" spans="1:6" ht="25.5" customHeight="1" x14ac:dyDescent="0.25">
      <c r="A102" s="94" t="s">
        <v>88</v>
      </c>
      <c r="B102" s="94"/>
      <c r="C102" s="38" t="s">
        <v>89</v>
      </c>
      <c r="D102" s="8"/>
      <c r="E102" s="8">
        <v>17199.669999999998</v>
      </c>
      <c r="F102" s="8"/>
    </row>
    <row r="103" spans="1:6" ht="0.75" customHeight="1" x14ac:dyDescent="0.25"/>
    <row r="104" spans="1:6" ht="25.5" customHeight="1" x14ac:dyDescent="0.25">
      <c r="A104" s="94" t="s">
        <v>92</v>
      </c>
      <c r="B104" s="94"/>
      <c r="C104" s="38" t="s">
        <v>91</v>
      </c>
      <c r="D104" s="8"/>
      <c r="E104" s="8">
        <v>918</v>
      </c>
      <c r="F104" s="8"/>
    </row>
    <row r="105" spans="1:6" ht="25.5" customHeight="1" x14ac:dyDescent="0.25">
      <c r="A105" s="94" t="s">
        <v>95</v>
      </c>
      <c r="B105" s="94"/>
      <c r="C105" s="38" t="s">
        <v>96</v>
      </c>
      <c r="D105" s="8"/>
      <c r="E105" s="8">
        <v>2837.98</v>
      </c>
      <c r="F105" s="8"/>
    </row>
    <row r="106" spans="1:6" ht="0.75" customHeight="1" x14ac:dyDescent="0.25"/>
    <row r="107" spans="1:6" ht="25.5" customHeight="1" x14ac:dyDescent="0.25">
      <c r="A107" s="94" t="s">
        <v>97</v>
      </c>
      <c r="B107" s="94"/>
      <c r="C107" s="38" t="s">
        <v>98</v>
      </c>
      <c r="D107" s="8">
        <v>1605</v>
      </c>
      <c r="E107" s="8">
        <v>1057.32</v>
      </c>
      <c r="F107" s="8">
        <v>65.88</v>
      </c>
    </row>
    <row r="108" spans="1:6" ht="25.5" customHeight="1" x14ac:dyDescent="0.25">
      <c r="A108" s="94" t="s">
        <v>103</v>
      </c>
      <c r="B108" s="94"/>
      <c r="C108" s="38" t="s">
        <v>104</v>
      </c>
      <c r="D108" s="8"/>
      <c r="E108" s="8">
        <v>1057.32</v>
      </c>
      <c r="F108" s="8"/>
    </row>
    <row r="109" spans="1:6" ht="0.75" customHeight="1" x14ac:dyDescent="0.25"/>
    <row r="110" spans="1:6" ht="25.5" customHeight="1" x14ac:dyDescent="0.25">
      <c r="A110" s="92" t="s">
        <v>245</v>
      </c>
      <c r="B110" s="92"/>
      <c r="C110" s="36" t="s">
        <v>246</v>
      </c>
      <c r="D110" s="24">
        <v>2164664</v>
      </c>
      <c r="E110" s="24">
        <v>1109484.3999999999</v>
      </c>
      <c r="F110" s="24">
        <v>51.25</v>
      </c>
    </row>
    <row r="111" spans="1:6" ht="25.5" customHeight="1" x14ac:dyDescent="0.25">
      <c r="A111" s="92" t="s">
        <v>247</v>
      </c>
      <c r="B111" s="92"/>
      <c r="C111" s="36" t="s">
        <v>183</v>
      </c>
      <c r="D111" s="24">
        <v>11700</v>
      </c>
      <c r="E111" s="24">
        <v>1633.67</v>
      </c>
      <c r="F111" s="24">
        <v>13.96</v>
      </c>
    </row>
    <row r="112" spans="1:6" ht="25.5" customHeight="1" x14ac:dyDescent="0.25">
      <c r="A112" s="92" t="s">
        <v>213</v>
      </c>
      <c r="B112" s="92"/>
      <c r="C112" s="36" t="s">
        <v>185</v>
      </c>
      <c r="D112" s="24">
        <v>134613</v>
      </c>
      <c r="E112" s="24">
        <v>62223.05</v>
      </c>
      <c r="F112" s="24">
        <v>46.22</v>
      </c>
    </row>
    <row r="113" spans="1:6" ht="25.5" customHeight="1" x14ac:dyDescent="0.25">
      <c r="A113" s="92" t="s">
        <v>214</v>
      </c>
      <c r="B113" s="92"/>
      <c r="C113" s="36" t="s">
        <v>190</v>
      </c>
      <c r="D113" s="24">
        <v>2018351</v>
      </c>
      <c r="E113" s="24">
        <v>1045627.68</v>
      </c>
      <c r="F113" s="24">
        <v>51.81</v>
      </c>
    </row>
    <row r="114" spans="1:6" ht="25.5" customHeight="1" x14ac:dyDescent="0.25">
      <c r="A114" s="92" t="s">
        <v>215</v>
      </c>
      <c r="B114" s="92"/>
      <c r="C114" s="36" t="s">
        <v>216</v>
      </c>
      <c r="D114" s="24">
        <v>2164664</v>
      </c>
      <c r="E114" s="24">
        <v>1109484.3999999999</v>
      </c>
      <c r="F114" s="24">
        <v>51.25</v>
      </c>
    </row>
    <row r="115" spans="1:6" ht="25.5" customHeight="1" x14ac:dyDescent="0.25">
      <c r="A115" s="92" t="s">
        <v>248</v>
      </c>
      <c r="B115" s="92"/>
      <c r="C115" s="36" t="s">
        <v>249</v>
      </c>
      <c r="D115" s="24">
        <v>2164664</v>
      </c>
      <c r="E115" s="24">
        <v>1109484.3999999999</v>
      </c>
      <c r="F115" s="24">
        <v>51.25</v>
      </c>
    </row>
    <row r="116" spans="1:6" ht="25.5" customHeight="1" x14ac:dyDescent="0.25">
      <c r="A116" s="95" t="s">
        <v>250</v>
      </c>
      <c r="B116" s="95"/>
      <c r="C116" s="37" t="s">
        <v>184</v>
      </c>
      <c r="D116" s="27">
        <v>11700</v>
      </c>
      <c r="E116" s="27">
        <v>1633.67</v>
      </c>
      <c r="F116" s="27">
        <v>13.96</v>
      </c>
    </row>
    <row r="117" spans="1:6" ht="25.5" customHeight="1" x14ac:dyDescent="0.25">
      <c r="A117" s="94" t="s">
        <v>97</v>
      </c>
      <c r="B117" s="94"/>
      <c r="C117" s="38" t="s">
        <v>98</v>
      </c>
      <c r="D117" s="8">
        <v>5700</v>
      </c>
      <c r="E117" s="8">
        <v>1147.42</v>
      </c>
      <c r="F117" s="8">
        <v>20.13</v>
      </c>
    </row>
    <row r="118" spans="1:6" ht="25.5" customHeight="1" x14ac:dyDescent="0.25">
      <c r="A118" s="94" t="s">
        <v>109</v>
      </c>
      <c r="B118" s="94"/>
      <c r="C118" s="38" t="s">
        <v>110</v>
      </c>
      <c r="D118" s="8"/>
      <c r="E118" s="8">
        <v>0</v>
      </c>
      <c r="F118" s="8"/>
    </row>
    <row r="119" spans="1:6" ht="25.5" customHeight="1" x14ac:dyDescent="0.25">
      <c r="A119" s="94" t="s">
        <v>115</v>
      </c>
      <c r="B119" s="94"/>
      <c r="C119" s="38" t="s">
        <v>116</v>
      </c>
      <c r="D119" s="8"/>
      <c r="E119" s="8">
        <v>1052.42</v>
      </c>
      <c r="F119" s="8"/>
    </row>
    <row r="120" spans="1:6" ht="0.75" customHeight="1" x14ac:dyDescent="0.25"/>
    <row r="121" spans="1:6" ht="25.5" customHeight="1" x14ac:dyDescent="0.25">
      <c r="A121" s="94" t="s">
        <v>121</v>
      </c>
      <c r="B121" s="94"/>
      <c r="C121" s="38" t="s">
        <v>122</v>
      </c>
      <c r="D121" s="8"/>
      <c r="E121" s="8">
        <v>35</v>
      </c>
      <c r="F121" s="8"/>
    </row>
    <row r="122" spans="1:6" ht="25.5" customHeight="1" x14ac:dyDescent="0.25">
      <c r="A122" s="94" t="s">
        <v>143</v>
      </c>
      <c r="B122" s="94"/>
      <c r="C122" s="38" t="s">
        <v>136</v>
      </c>
      <c r="D122" s="8"/>
      <c r="E122" s="8">
        <v>60</v>
      </c>
      <c r="F122" s="8"/>
    </row>
    <row r="123" spans="1:6" ht="0.75" customHeight="1" x14ac:dyDescent="0.25"/>
    <row r="124" spans="1:6" ht="25.5" customHeight="1" x14ac:dyDescent="0.25">
      <c r="A124" s="94" t="s">
        <v>158</v>
      </c>
      <c r="B124" s="94"/>
      <c r="C124" s="38" t="s">
        <v>159</v>
      </c>
      <c r="D124" s="8">
        <v>6000</v>
      </c>
      <c r="E124" s="8">
        <v>486.25</v>
      </c>
      <c r="F124" s="8">
        <v>8.1</v>
      </c>
    </row>
    <row r="125" spans="1:6" ht="25.5" customHeight="1" x14ac:dyDescent="0.25">
      <c r="A125" s="94" t="s">
        <v>162</v>
      </c>
      <c r="B125" s="94"/>
      <c r="C125" s="38" t="s">
        <v>163</v>
      </c>
      <c r="D125" s="8"/>
      <c r="E125" s="8">
        <v>486.25</v>
      </c>
      <c r="F125" s="8"/>
    </row>
    <row r="126" spans="1:6" ht="25.5" customHeight="1" x14ac:dyDescent="0.25">
      <c r="A126" s="95" t="s">
        <v>251</v>
      </c>
      <c r="B126" s="95"/>
      <c r="C126" s="37" t="s">
        <v>185</v>
      </c>
      <c r="D126" s="27">
        <v>134613</v>
      </c>
      <c r="E126" s="27">
        <v>62223.05</v>
      </c>
      <c r="F126" s="27">
        <v>46.22</v>
      </c>
    </row>
    <row r="127" spans="1:6" ht="25.5" customHeight="1" x14ac:dyDescent="0.25">
      <c r="A127" s="94" t="s">
        <v>84</v>
      </c>
      <c r="B127" s="94"/>
      <c r="C127" s="38" t="s">
        <v>85</v>
      </c>
      <c r="D127" s="8">
        <v>103447</v>
      </c>
      <c r="E127" s="8">
        <v>59282.33</v>
      </c>
      <c r="F127" s="8">
        <v>57.31</v>
      </c>
    </row>
    <row r="128" spans="1:6" ht="25.5" customHeight="1" x14ac:dyDescent="0.25">
      <c r="A128" s="94" t="s">
        <v>88</v>
      </c>
      <c r="B128" s="94"/>
      <c r="C128" s="38" t="s">
        <v>89</v>
      </c>
      <c r="D128" s="8"/>
      <c r="E128" s="8">
        <v>51241.22</v>
      </c>
      <c r="F128" s="8"/>
    </row>
    <row r="129" spans="1:6" ht="0.75" customHeight="1" x14ac:dyDescent="0.25"/>
    <row r="130" spans="1:6" ht="25.5" customHeight="1" x14ac:dyDescent="0.25">
      <c r="A130" s="94" t="s">
        <v>92</v>
      </c>
      <c r="B130" s="94"/>
      <c r="C130" s="38" t="s">
        <v>91</v>
      </c>
      <c r="D130" s="8"/>
      <c r="E130" s="8">
        <v>2171.02</v>
      </c>
      <c r="F130" s="8"/>
    </row>
    <row r="131" spans="1:6" ht="0.75" customHeight="1" x14ac:dyDescent="0.25"/>
    <row r="132" spans="1:6" ht="25.5" customHeight="1" x14ac:dyDescent="0.25">
      <c r="A132" s="94" t="s">
        <v>95</v>
      </c>
      <c r="B132" s="94"/>
      <c r="C132" s="38" t="s">
        <v>96</v>
      </c>
      <c r="D132" s="8"/>
      <c r="E132" s="8">
        <v>5870.09</v>
      </c>
      <c r="F132" s="8"/>
    </row>
    <row r="133" spans="1:6" ht="25.5" customHeight="1" x14ac:dyDescent="0.25">
      <c r="A133" s="94" t="s">
        <v>97</v>
      </c>
      <c r="B133" s="94"/>
      <c r="C133" s="38" t="s">
        <v>98</v>
      </c>
      <c r="D133" s="8">
        <v>30966</v>
      </c>
      <c r="E133" s="8">
        <v>2173.15</v>
      </c>
      <c r="F133" s="8">
        <v>7.02</v>
      </c>
    </row>
    <row r="134" spans="1:6" ht="25.5" customHeight="1" x14ac:dyDescent="0.25">
      <c r="A134" s="94" t="s">
        <v>101</v>
      </c>
      <c r="B134" s="94"/>
      <c r="C134" s="38" t="s">
        <v>102</v>
      </c>
      <c r="D134" s="8"/>
      <c r="E134" s="8">
        <v>30.4</v>
      </c>
      <c r="F134" s="8"/>
    </row>
    <row r="135" spans="1:6" ht="0.75" customHeight="1" x14ac:dyDescent="0.25"/>
    <row r="136" spans="1:6" ht="25.5" customHeight="1" x14ac:dyDescent="0.25">
      <c r="A136" s="94" t="s">
        <v>103</v>
      </c>
      <c r="B136" s="94"/>
      <c r="C136" s="38" t="s">
        <v>104</v>
      </c>
      <c r="D136" s="8"/>
      <c r="E136" s="8">
        <v>1001</v>
      </c>
      <c r="F136" s="8"/>
    </row>
    <row r="137" spans="1:6" ht="25.5" customHeight="1" x14ac:dyDescent="0.25">
      <c r="A137" s="94" t="s">
        <v>109</v>
      </c>
      <c r="B137" s="94"/>
      <c r="C137" s="38" t="s">
        <v>110</v>
      </c>
      <c r="D137" s="8"/>
      <c r="E137" s="8">
        <v>0</v>
      </c>
      <c r="F137" s="8"/>
    </row>
    <row r="138" spans="1:6" ht="0.75" customHeight="1" x14ac:dyDescent="0.25"/>
    <row r="139" spans="1:6" ht="25.5" customHeight="1" x14ac:dyDescent="0.25">
      <c r="A139" s="94" t="s">
        <v>111</v>
      </c>
      <c r="B139" s="94"/>
      <c r="C139" s="38" t="s">
        <v>112</v>
      </c>
      <c r="D139" s="8"/>
      <c r="E139" s="8">
        <v>0</v>
      </c>
      <c r="F139" s="8"/>
    </row>
    <row r="140" spans="1:6" ht="25.5" customHeight="1" x14ac:dyDescent="0.25">
      <c r="A140" s="94" t="s">
        <v>143</v>
      </c>
      <c r="B140" s="94"/>
      <c r="C140" s="38" t="s">
        <v>136</v>
      </c>
      <c r="D140" s="8"/>
      <c r="E140" s="8">
        <v>1141.75</v>
      </c>
      <c r="F140" s="8"/>
    </row>
    <row r="141" spans="1:6" ht="0.75" customHeight="1" x14ac:dyDescent="0.25"/>
    <row r="142" spans="1:6" ht="25.5" customHeight="1" x14ac:dyDescent="0.25">
      <c r="A142" s="94" t="s">
        <v>158</v>
      </c>
      <c r="B142" s="94"/>
      <c r="C142" s="38" t="s">
        <v>159</v>
      </c>
      <c r="D142" s="8">
        <v>200</v>
      </c>
      <c r="E142" s="8">
        <v>767.57</v>
      </c>
      <c r="F142" s="8">
        <v>383.78</v>
      </c>
    </row>
    <row r="143" spans="1:6" ht="25.5" customHeight="1" x14ac:dyDescent="0.25">
      <c r="A143" s="94" t="s">
        <v>168</v>
      </c>
      <c r="B143" s="94"/>
      <c r="C143" s="38" t="s">
        <v>169</v>
      </c>
      <c r="D143" s="8"/>
      <c r="E143" s="8">
        <v>767.57</v>
      </c>
      <c r="F143" s="8"/>
    </row>
    <row r="144" spans="1:6" ht="0.75" customHeight="1" x14ac:dyDescent="0.25"/>
    <row r="145" spans="1:6" ht="25.5" customHeight="1" x14ac:dyDescent="0.25">
      <c r="A145" s="95" t="s">
        <v>239</v>
      </c>
      <c r="B145" s="95"/>
      <c r="C145" s="37" t="s">
        <v>194</v>
      </c>
      <c r="D145" s="27">
        <v>2018351</v>
      </c>
      <c r="E145" s="27">
        <v>1045627.68</v>
      </c>
      <c r="F145" s="27">
        <v>51.81</v>
      </c>
    </row>
    <row r="146" spans="1:6" ht="25.5" customHeight="1" x14ac:dyDescent="0.25">
      <c r="A146" s="94" t="s">
        <v>84</v>
      </c>
      <c r="B146" s="94"/>
      <c r="C146" s="38" t="s">
        <v>85</v>
      </c>
      <c r="D146" s="8">
        <v>1813879</v>
      </c>
      <c r="E146" s="8">
        <v>950944.58</v>
      </c>
      <c r="F146" s="8">
        <v>52.43</v>
      </c>
    </row>
    <row r="147" spans="1:6" ht="25.5" customHeight="1" x14ac:dyDescent="0.25">
      <c r="A147" s="94" t="s">
        <v>88</v>
      </c>
      <c r="B147" s="94"/>
      <c r="C147" s="38" t="s">
        <v>89</v>
      </c>
      <c r="D147" s="8"/>
      <c r="E147" s="8">
        <v>793447.16</v>
      </c>
      <c r="F147" s="8"/>
    </row>
    <row r="148" spans="1:6" ht="25.5" customHeight="1" x14ac:dyDescent="0.25">
      <c r="A148" s="94" t="s">
        <v>92</v>
      </c>
      <c r="B148" s="94"/>
      <c r="C148" s="38" t="s">
        <v>91</v>
      </c>
      <c r="D148" s="8"/>
      <c r="E148" s="8">
        <v>26646.73</v>
      </c>
      <c r="F148" s="8"/>
    </row>
    <row r="149" spans="1:6" ht="0.75" customHeight="1" x14ac:dyDescent="0.25"/>
    <row r="150" spans="1:6" ht="25.5" customHeight="1" x14ac:dyDescent="0.25">
      <c r="A150" s="94" t="s">
        <v>95</v>
      </c>
      <c r="B150" s="94"/>
      <c r="C150" s="38" t="s">
        <v>96</v>
      </c>
      <c r="D150" s="8"/>
      <c r="E150" s="8">
        <v>130850.69</v>
      </c>
      <c r="F150" s="8"/>
    </row>
    <row r="151" spans="1:6" ht="25.5" customHeight="1" x14ac:dyDescent="0.25">
      <c r="A151" s="94" t="s">
        <v>97</v>
      </c>
      <c r="B151" s="94"/>
      <c r="C151" s="38" t="s">
        <v>98</v>
      </c>
      <c r="D151" s="8">
        <v>148860</v>
      </c>
      <c r="E151" s="8">
        <v>91459.11</v>
      </c>
      <c r="F151" s="8">
        <v>61.44</v>
      </c>
    </row>
    <row r="152" spans="1:6" ht="25.5" customHeight="1" x14ac:dyDescent="0.25">
      <c r="A152" s="94" t="s">
        <v>103</v>
      </c>
      <c r="B152" s="94"/>
      <c r="C152" s="38" t="s">
        <v>104</v>
      </c>
      <c r="D152" s="8"/>
      <c r="E152" s="8">
        <v>19740.14</v>
      </c>
      <c r="F152" s="8"/>
    </row>
    <row r="153" spans="1:6" ht="0.75" customHeight="1" x14ac:dyDescent="0.25"/>
    <row r="154" spans="1:6" ht="25.5" customHeight="1" x14ac:dyDescent="0.25">
      <c r="A154" s="94" t="s">
        <v>105</v>
      </c>
      <c r="B154" s="94"/>
      <c r="C154" s="38" t="s">
        <v>106</v>
      </c>
      <c r="D154" s="8"/>
      <c r="E154" s="8">
        <v>157.6</v>
      </c>
      <c r="F154" s="8"/>
    </row>
    <row r="155" spans="1:6" ht="25.5" customHeight="1" x14ac:dyDescent="0.25">
      <c r="A155" s="94" t="s">
        <v>109</v>
      </c>
      <c r="B155" s="94"/>
      <c r="C155" s="38" t="s">
        <v>110</v>
      </c>
      <c r="D155" s="8"/>
      <c r="E155" s="8">
        <v>1079.4000000000001</v>
      </c>
      <c r="F155" s="8"/>
    </row>
    <row r="156" spans="1:6" ht="0.75" customHeight="1" x14ac:dyDescent="0.25"/>
    <row r="157" spans="1:6" ht="25.5" customHeight="1" x14ac:dyDescent="0.25">
      <c r="A157" s="94" t="s">
        <v>111</v>
      </c>
      <c r="B157" s="94"/>
      <c r="C157" s="38" t="s">
        <v>112</v>
      </c>
      <c r="D157" s="8"/>
      <c r="E157" s="8">
        <v>67344.13</v>
      </c>
      <c r="F157" s="8"/>
    </row>
    <row r="158" spans="1:6" ht="25.5" customHeight="1" x14ac:dyDescent="0.25">
      <c r="A158" s="94" t="s">
        <v>121</v>
      </c>
      <c r="B158" s="94"/>
      <c r="C158" s="38" t="s">
        <v>122</v>
      </c>
      <c r="D158" s="8"/>
      <c r="E158" s="8">
        <v>1055.8399999999999</v>
      </c>
      <c r="F158" s="8"/>
    </row>
    <row r="159" spans="1:6" ht="0.75" customHeight="1" x14ac:dyDescent="0.25"/>
    <row r="160" spans="1:6" ht="25.5" customHeight="1" x14ac:dyDescent="0.25">
      <c r="A160" s="94" t="s">
        <v>141</v>
      </c>
      <c r="B160" s="94"/>
      <c r="C160" s="38" t="s">
        <v>142</v>
      </c>
      <c r="D160" s="8"/>
      <c r="E160" s="8">
        <v>2082</v>
      </c>
      <c r="F160" s="8"/>
    </row>
    <row r="161" spans="1:6" ht="0.75" customHeight="1" x14ac:dyDescent="0.25"/>
    <row r="162" spans="1:6" ht="25.5" customHeight="1" x14ac:dyDescent="0.25">
      <c r="A162" s="94" t="s">
        <v>152</v>
      </c>
      <c r="B162" s="94"/>
      <c r="C162" s="38" t="s">
        <v>153</v>
      </c>
      <c r="D162" s="8">
        <v>28580</v>
      </c>
      <c r="E162" s="8">
        <v>0</v>
      </c>
      <c r="F162" s="8">
        <v>0</v>
      </c>
    </row>
    <row r="163" spans="1:6" ht="25.5" customHeight="1" x14ac:dyDescent="0.25">
      <c r="A163" s="94" t="s">
        <v>252</v>
      </c>
      <c r="B163" s="94"/>
      <c r="C163" s="38" t="s">
        <v>253</v>
      </c>
      <c r="D163" s="8"/>
      <c r="E163" s="8">
        <v>0</v>
      </c>
      <c r="F163" s="8"/>
    </row>
    <row r="164" spans="1:6" ht="25.5" customHeight="1" x14ac:dyDescent="0.25">
      <c r="A164" s="94" t="s">
        <v>154</v>
      </c>
      <c r="B164" s="94"/>
      <c r="C164" s="38" t="s">
        <v>155</v>
      </c>
      <c r="D164" s="8">
        <v>1032</v>
      </c>
      <c r="E164" s="8">
        <v>0</v>
      </c>
      <c r="F164" s="8">
        <v>0</v>
      </c>
    </row>
    <row r="165" spans="1:6" ht="25.5" customHeight="1" x14ac:dyDescent="0.25">
      <c r="A165" s="94" t="s">
        <v>254</v>
      </c>
      <c r="B165" s="94"/>
      <c r="C165" s="38" t="s">
        <v>255</v>
      </c>
      <c r="D165" s="8"/>
      <c r="E165" s="8">
        <v>0</v>
      </c>
      <c r="F165" s="8"/>
    </row>
    <row r="166" spans="1:6" ht="0.75" customHeight="1" x14ac:dyDescent="0.25"/>
    <row r="167" spans="1:6" ht="25.5" customHeight="1" x14ac:dyDescent="0.25">
      <c r="A167" s="94" t="s">
        <v>158</v>
      </c>
      <c r="B167" s="94"/>
      <c r="C167" s="38" t="s">
        <v>159</v>
      </c>
      <c r="D167" s="8">
        <v>26000</v>
      </c>
      <c r="E167" s="8">
        <v>3223.99</v>
      </c>
      <c r="F167" s="8">
        <v>12.4</v>
      </c>
    </row>
    <row r="168" spans="1:6" ht="25.5" customHeight="1" x14ac:dyDescent="0.25">
      <c r="A168" s="94" t="s">
        <v>164</v>
      </c>
      <c r="B168" s="94"/>
      <c r="C168" s="38" t="s">
        <v>165</v>
      </c>
      <c r="D168" s="8"/>
      <c r="E168" s="8">
        <v>3223.99</v>
      </c>
      <c r="F168" s="8"/>
    </row>
    <row r="169" spans="1:6" ht="25.5" customHeight="1" x14ac:dyDescent="0.25">
      <c r="A169" s="94" t="s">
        <v>168</v>
      </c>
      <c r="B169" s="94"/>
      <c r="C169" s="38" t="s">
        <v>169</v>
      </c>
      <c r="D169" s="8"/>
      <c r="E169" s="8">
        <v>0</v>
      </c>
      <c r="F169" s="8"/>
    </row>
    <row r="170" spans="1:6" ht="0.75" customHeight="1" x14ac:dyDescent="0.25"/>
    <row r="171" spans="1:6" ht="25.5" customHeight="1" x14ac:dyDescent="0.25">
      <c r="A171" s="92" t="s">
        <v>256</v>
      </c>
      <c r="B171" s="92"/>
      <c r="C171" s="36" t="s">
        <v>257</v>
      </c>
      <c r="D171" s="24">
        <v>200000</v>
      </c>
      <c r="E171" s="24">
        <v>627736.24</v>
      </c>
      <c r="F171" s="24">
        <v>313.87</v>
      </c>
    </row>
    <row r="172" spans="1:6" ht="25.5" customHeight="1" x14ac:dyDescent="0.25">
      <c r="A172" s="92" t="s">
        <v>212</v>
      </c>
      <c r="B172" s="92"/>
      <c r="C172" s="36" t="s">
        <v>181</v>
      </c>
      <c r="D172" s="24">
        <v>200000</v>
      </c>
      <c r="E172" s="24">
        <v>627736.24</v>
      </c>
      <c r="F172" s="24">
        <v>313.87</v>
      </c>
    </row>
    <row r="173" spans="1:6" ht="25.5" customHeight="1" x14ac:dyDescent="0.25">
      <c r="A173" s="92" t="s">
        <v>215</v>
      </c>
      <c r="B173" s="92"/>
      <c r="C173" s="36" t="s">
        <v>258</v>
      </c>
      <c r="D173" s="24">
        <v>200000</v>
      </c>
      <c r="E173" s="24">
        <v>627736.24</v>
      </c>
      <c r="F173" s="24">
        <v>313.87</v>
      </c>
    </row>
    <row r="174" spans="1:6" ht="25.5" customHeight="1" x14ac:dyDescent="0.25">
      <c r="A174" s="92" t="s">
        <v>259</v>
      </c>
      <c r="B174" s="92"/>
      <c r="C174" s="36" t="s">
        <v>260</v>
      </c>
      <c r="D174" s="24">
        <v>200000</v>
      </c>
      <c r="E174" s="24">
        <v>627736.24</v>
      </c>
      <c r="F174" s="24">
        <v>313.87</v>
      </c>
    </row>
    <row r="175" spans="1:6" ht="25.5" customHeight="1" x14ac:dyDescent="0.25">
      <c r="A175" s="95" t="s">
        <v>234</v>
      </c>
      <c r="B175" s="95"/>
      <c r="C175" s="37" t="s">
        <v>181</v>
      </c>
      <c r="D175" s="27">
        <v>200000</v>
      </c>
      <c r="E175" s="27">
        <v>627736.24</v>
      </c>
      <c r="F175" s="27">
        <v>313.87</v>
      </c>
    </row>
    <row r="176" spans="1:6" ht="25.5" customHeight="1" x14ac:dyDescent="0.25">
      <c r="A176" s="94" t="s">
        <v>97</v>
      </c>
      <c r="B176" s="94"/>
      <c r="C176" s="38" t="s">
        <v>98</v>
      </c>
      <c r="D176" s="8">
        <v>15000</v>
      </c>
      <c r="E176" s="8">
        <v>12567.05</v>
      </c>
      <c r="F176" s="8">
        <v>83.78</v>
      </c>
    </row>
    <row r="177" spans="1:6" ht="25.5" customHeight="1" x14ac:dyDescent="0.25">
      <c r="A177" s="94" t="s">
        <v>131</v>
      </c>
      <c r="B177" s="94"/>
      <c r="C177" s="38" t="s">
        <v>132</v>
      </c>
      <c r="D177" s="8"/>
      <c r="E177" s="8">
        <v>12567.05</v>
      </c>
      <c r="F177" s="8"/>
    </row>
    <row r="178" spans="1:6" ht="26.25" customHeight="1" x14ac:dyDescent="0.25">
      <c r="A178" s="94" t="s">
        <v>158</v>
      </c>
      <c r="B178" s="94"/>
      <c r="C178" s="38" t="s">
        <v>159</v>
      </c>
      <c r="D178" s="8">
        <v>0</v>
      </c>
      <c r="E178" s="8">
        <v>0</v>
      </c>
      <c r="F178" s="8">
        <v>0</v>
      </c>
    </row>
    <row r="179" spans="1:6" ht="25.5" customHeight="1" x14ac:dyDescent="0.25">
      <c r="A179" s="94" t="s">
        <v>170</v>
      </c>
      <c r="B179" s="94"/>
      <c r="C179" s="38" t="s">
        <v>171</v>
      </c>
      <c r="D179" s="8">
        <v>185000</v>
      </c>
      <c r="E179" s="8">
        <v>615169.18999999994</v>
      </c>
      <c r="F179" s="8">
        <v>332.52</v>
      </c>
    </row>
    <row r="180" spans="1:6" ht="25.5" customHeight="1" x14ac:dyDescent="0.25">
      <c r="A180" s="94" t="s">
        <v>174</v>
      </c>
      <c r="B180" s="94"/>
      <c r="C180" s="38" t="s">
        <v>173</v>
      </c>
      <c r="D180" s="8"/>
      <c r="E180" s="8">
        <v>615169.18999999994</v>
      </c>
      <c r="F180" s="8"/>
    </row>
    <row r="183" spans="1:6" s="40" customFormat="1" x14ac:dyDescent="0.2">
      <c r="B183" s="40" t="s">
        <v>269</v>
      </c>
    </row>
    <row r="184" spans="1:6" s="40" customFormat="1" x14ac:dyDescent="0.2"/>
    <row r="185" spans="1:6" s="40" customFormat="1" x14ac:dyDescent="0.2">
      <c r="B185" s="40" t="s">
        <v>272</v>
      </c>
      <c r="D185" s="40" t="s">
        <v>271</v>
      </c>
    </row>
    <row r="186" spans="1:6" s="40" customFormat="1" x14ac:dyDescent="0.2">
      <c r="B186" s="40" t="s">
        <v>270</v>
      </c>
      <c r="D186" s="40" t="s">
        <v>274</v>
      </c>
    </row>
  </sheetData>
  <mergeCells count="137">
    <mergeCell ref="A178:B178"/>
    <mergeCell ref="A179:B179"/>
    <mergeCell ref="A180:B180"/>
    <mergeCell ref="B1:C1"/>
    <mergeCell ref="B2:C2"/>
    <mergeCell ref="A172:B172"/>
    <mergeCell ref="A173:B173"/>
    <mergeCell ref="A174:B174"/>
    <mergeCell ref="A175:B175"/>
    <mergeCell ref="A176:B176"/>
    <mergeCell ref="A177:B177"/>
    <mergeCell ref="A164:B164"/>
    <mergeCell ref="A165:B165"/>
    <mergeCell ref="A167:B167"/>
    <mergeCell ref="A168:B168"/>
    <mergeCell ref="A169:B169"/>
    <mergeCell ref="A171:B171"/>
    <mergeCell ref="A155:B155"/>
    <mergeCell ref="A157:B157"/>
    <mergeCell ref="A158:B158"/>
    <mergeCell ref="A160:B160"/>
    <mergeCell ref="A162:B162"/>
    <mergeCell ref="A163:B163"/>
    <mergeCell ref="A147:B147"/>
    <mergeCell ref="A148:B148"/>
    <mergeCell ref="A150:B150"/>
    <mergeCell ref="A151:B151"/>
    <mergeCell ref="A152:B152"/>
    <mergeCell ref="A154:B154"/>
    <mergeCell ref="A139:B139"/>
    <mergeCell ref="A140:B140"/>
    <mergeCell ref="A142:B142"/>
    <mergeCell ref="A143:B143"/>
    <mergeCell ref="A145:B145"/>
    <mergeCell ref="A146:B146"/>
    <mergeCell ref="A130:B130"/>
    <mergeCell ref="A132:B132"/>
    <mergeCell ref="A133:B133"/>
    <mergeCell ref="A134:B134"/>
    <mergeCell ref="A136:B136"/>
    <mergeCell ref="A137:B137"/>
    <mergeCell ref="A122:B122"/>
    <mergeCell ref="A124:B124"/>
    <mergeCell ref="A125:B125"/>
    <mergeCell ref="A126:B126"/>
    <mergeCell ref="A127:B127"/>
    <mergeCell ref="A128:B128"/>
    <mergeCell ref="A115:B115"/>
    <mergeCell ref="A116:B116"/>
    <mergeCell ref="A117:B117"/>
    <mergeCell ref="A118:B118"/>
    <mergeCell ref="A119:B119"/>
    <mergeCell ref="A121:B121"/>
    <mergeCell ref="A108:B108"/>
    <mergeCell ref="A110:B110"/>
    <mergeCell ref="A111:B111"/>
    <mergeCell ref="A112:B112"/>
    <mergeCell ref="A113:B113"/>
    <mergeCell ref="A114:B114"/>
    <mergeCell ref="A100:B100"/>
    <mergeCell ref="A101:B101"/>
    <mergeCell ref="A102:B102"/>
    <mergeCell ref="A104:B104"/>
    <mergeCell ref="A105:B105"/>
    <mergeCell ref="A107:B107"/>
    <mergeCell ref="A91:B91"/>
    <mergeCell ref="A93:B93"/>
    <mergeCell ref="A95:B95"/>
    <mergeCell ref="A96:B96"/>
    <mergeCell ref="A97:B97"/>
    <mergeCell ref="A99:B99"/>
    <mergeCell ref="A84:B84"/>
    <mergeCell ref="A86:B86"/>
    <mergeCell ref="A87:B87"/>
    <mergeCell ref="A88:B88"/>
    <mergeCell ref="A89:B89"/>
    <mergeCell ref="A90:B90"/>
    <mergeCell ref="A76:B76"/>
    <mergeCell ref="A78:B78"/>
    <mergeCell ref="A79:B79"/>
    <mergeCell ref="A81:B81"/>
    <mergeCell ref="A82:B82"/>
    <mergeCell ref="A83:B83"/>
    <mergeCell ref="A69:B69"/>
    <mergeCell ref="A70:B70"/>
    <mergeCell ref="A71:B71"/>
    <mergeCell ref="A73:B73"/>
    <mergeCell ref="A74:B74"/>
    <mergeCell ref="A75:B75"/>
    <mergeCell ref="A61:B61"/>
    <mergeCell ref="A63:B63"/>
    <mergeCell ref="A64:B64"/>
    <mergeCell ref="A66:B66"/>
    <mergeCell ref="A67:B67"/>
    <mergeCell ref="A68:B68"/>
    <mergeCell ref="A54:B54"/>
    <mergeCell ref="A55:B55"/>
    <mergeCell ref="A57:B57"/>
    <mergeCell ref="A58:B58"/>
    <mergeCell ref="A59:B59"/>
    <mergeCell ref="A60:B60"/>
    <mergeCell ref="A45:B45"/>
    <mergeCell ref="A46:B46"/>
    <mergeCell ref="A48:B48"/>
    <mergeCell ref="A49:B49"/>
    <mergeCell ref="A51:B51"/>
    <mergeCell ref="A52:B52"/>
    <mergeCell ref="A35:B35"/>
    <mergeCell ref="A37:B37"/>
    <mergeCell ref="A38:B38"/>
    <mergeCell ref="A40:B40"/>
    <mergeCell ref="A41:B41"/>
    <mergeCell ref="A43:B43"/>
    <mergeCell ref="A26:B26"/>
    <mergeCell ref="A27:B27"/>
    <mergeCell ref="A29:B29"/>
    <mergeCell ref="A31:B31"/>
    <mergeCell ref="A32:B32"/>
    <mergeCell ref="A34:B34"/>
    <mergeCell ref="A21:B21"/>
    <mergeCell ref="A23:B23"/>
    <mergeCell ref="A24:B24"/>
    <mergeCell ref="A11:B11"/>
    <mergeCell ref="A12:B12"/>
    <mergeCell ref="A13:B13"/>
    <mergeCell ref="A14:B14"/>
    <mergeCell ref="A15:B15"/>
    <mergeCell ref="A16:B16"/>
    <mergeCell ref="B4:G4"/>
    <mergeCell ref="A6:C6"/>
    <mergeCell ref="A7:C7"/>
    <mergeCell ref="A8:C8"/>
    <mergeCell ref="A9:B9"/>
    <mergeCell ref="A10:B10"/>
    <mergeCell ref="A17:B17"/>
    <mergeCell ref="A18:B18"/>
    <mergeCell ref="A20:B20"/>
  </mergeCells>
  <pageMargins left="0.7" right="0.7" top="0.75" bottom="0.75" header="0.3" footer="0.3"/>
  <pageSetup paperSize="9" scale="9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Pr-Ra ek.kl.</vt:lpstr>
      <vt:lpstr>za word</vt:lpstr>
      <vt:lpstr>Pr-Ra iz.fin.</vt:lpstr>
      <vt:lpstr>Ra fu.kl.</vt:lpstr>
      <vt:lpstr>Rn.fin. ek.kl.</vt:lpstr>
      <vt:lpstr>Rn.fin. iz.fin.</vt:lpstr>
      <vt:lpstr>Izvj orga.kl. </vt:lpstr>
      <vt:lpstr>Izvj progr.kl.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Vadas</dc:creator>
  <cp:lastModifiedBy>Andreja Vadas</cp:lastModifiedBy>
  <cp:lastPrinted>2025-07-20T16:27:25Z</cp:lastPrinted>
  <dcterms:created xsi:type="dcterms:W3CDTF">2015-06-05T18:19:34Z</dcterms:created>
  <dcterms:modified xsi:type="dcterms:W3CDTF">2025-07-21T02:41:42Z</dcterms:modified>
</cp:coreProperties>
</file>